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Updates\"/>
    </mc:Choice>
  </mc:AlternateContent>
  <xr:revisionPtr revIDLastSave="0" documentId="8_{8BC3DAA6-2477-4421-A822-4407DB942685}" xr6:coauthVersionLast="47" xr6:coauthVersionMax="47" xr10:uidLastSave="{00000000-0000-0000-0000-000000000000}"/>
  <workbookProtection workbookAlgorithmName="SHA-512" workbookHashValue="wa3EPi8aQdMk6/8PhF2cV8RYECEwnCJ1UVuVR+/iUlzUnUuCYFDKMtBsVcCDvpq61pv915khU+VOJG7p7uw+KQ==" workbookSaltValue="CpkYUY7Rc0u9Uijoo1us5Q==" workbookSpinCount="100000" lockStructure="1"/>
  <bookViews>
    <workbookView xWindow="-120" yWindow="-120" windowWidth="29040" windowHeight="15840" tabRatio="759" firstSheet="1" activeTab="5" xr2:uid="{00000000-000D-0000-FFFF-FFFF00000000}"/>
  </bookViews>
  <sheets>
    <sheet name="Worksheet Definitions" sheetId="9" state="hidden" r:id="rId1"/>
    <sheet name="MI" sheetId="1" r:id="rId2"/>
    <sheet name="SED" sheetId="2" r:id="rId3"/>
    <sheet name="IDD Adult" sheetId="3" r:id="rId4"/>
    <sheet name="IDD Child" sheetId="8" r:id="rId5"/>
    <sheet name="IMH" sheetId="10" r:id="rId6"/>
    <sheet name="MI Adult" sheetId="4" state="hidden" r:id="rId7"/>
    <sheet name="MI Child" sheetId="5" state="hidden" r:id="rId8"/>
    <sheet name="DD Adult" sheetId="6" state="hidden" r:id="rId9"/>
    <sheet name="DD Child" sheetId="7" state="hidden" r:id="rId10"/>
  </sheets>
  <definedNames>
    <definedName name="_xlnm._FilterDatabase" localSheetId="8" hidden="1">'DD Adult'!$A$1:$J$101</definedName>
    <definedName name="_xlnm._FilterDatabase" localSheetId="9" hidden="1">'DD Child'!$A$1:$J$75</definedName>
    <definedName name="_xlnm._FilterDatabase" localSheetId="1" hidden="1">MI!$A$2:$E$158</definedName>
    <definedName name="_xlnm._FilterDatabase" localSheetId="6" hidden="1">'MI Adult'!$A$1:$J$75</definedName>
    <definedName name="_xlnm._FilterDatabase" localSheetId="7" hidden="1">'MI Child'!$A$1:$J$72</definedName>
    <definedName name="_xlnm.Print_Titles" localSheetId="3">'IDD Adult'!$1:$2</definedName>
    <definedName name="_xlnm.Print_Titles" localSheetId="4">'IDD Child'!$1:$2</definedName>
    <definedName name="_xlnm.Print_Titles" localSheetId="1">MI!$1:$2</definedName>
    <definedName name="_xlnm.Print_Titles" localSheetId="2">SED!$1:$2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9" i="8" l="1"/>
  <c r="I200" i="8"/>
  <c r="I201" i="8"/>
  <c r="I202" i="8"/>
  <c r="I203" i="3"/>
  <c r="I204" i="3"/>
  <c r="I205" i="3"/>
  <c r="I206" i="3"/>
  <c r="J203" i="3"/>
  <c r="J204" i="3"/>
  <c r="J205" i="3"/>
  <c r="J206" i="3"/>
  <c r="I191" i="8"/>
  <c r="I192" i="8"/>
  <c r="I193" i="8"/>
  <c r="I194" i="8"/>
  <c r="I195" i="8"/>
  <c r="I196" i="8"/>
  <c r="I197" i="8"/>
  <c r="I198" i="8"/>
  <c r="I195" i="3"/>
  <c r="I196" i="3"/>
  <c r="I197" i="3"/>
  <c r="I198" i="3"/>
  <c r="I199" i="3"/>
  <c r="I200" i="3"/>
  <c r="I201" i="3"/>
  <c r="I202" i="3"/>
  <c r="J195" i="3"/>
  <c r="J196" i="3"/>
  <c r="J197" i="3"/>
  <c r="J198" i="3"/>
  <c r="J199" i="3"/>
  <c r="J200" i="3"/>
  <c r="J201" i="3"/>
  <c r="J202" i="3"/>
  <c r="I95" i="2"/>
  <c r="I96" i="2"/>
  <c r="I97" i="2"/>
  <c r="I98" i="2"/>
  <c r="I99" i="2"/>
  <c r="I100" i="2"/>
  <c r="I101" i="2"/>
  <c r="I102" i="2"/>
  <c r="I156" i="1"/>
  <c r="I157" i="1"/>
  <c r="I158" i="1"/>
  <c r="I155" i="1"/>
  <c r="I152" i="1"/>
  <c r="I153" i="1"/>
  <c r="I154" i="1"/>
  <c r="I151" i="1"/>
  <c r="I139" i="1"/>
  <c r="I141" i="1"/>
  <c r="I140" i="1"/>
  <c r="I142" i="1"/>
  <c r="I83" i="1"/>
  <c r="I84" i="1"/>
  <c r="I85" i="1"/>
  <c r="I86" i="1"/>
  <c r="I89" i="1"/>
  <c r="I88" i="1"/>
  <c r="I87" i="1"/>
  <c r="I90" i="1"/>
  <c r="I63" i="2" l="1"/>
  <c r="I64" i="2"/>
  <c r="I65" i="2"/>
  <c r="I66" i="2"/>
  <c r="I55" i="2"/>
  <c r="I56" i="2"/>
  <c r="I57" i="2"/>
  <c r="I58" i="2"/>
  <c r="I59" i="2"/>
  <c r="I60" i="2"/>
  <c r="I61" i="2"/>
  <c r="I62" i="2"/>
  <c r="I115" i="1"/>
  <c r="I116" i="1"/>
  <c r="I117" i="1"/>
  <c r="I118" i="1"/>
  <c r="I91" i="1"/>
  <c r="I92" i="1"/>
  <c r="I93" i="1"/>
  <c r="I94" i="1"/>
  <c r="I95" i="1"/>
  <c r="I96" i="1"/>
  <c r="I97" i="1"/>
  <c r="I98" i="1"/>
  <c r="I19" i="2"/>
  <c r="I20" i="2"/>
  <c r="I21" i="2"/>
  <c r="I22" i="2"/>
  <c r="I71" i="8"/>
  <c r="I72" i="8"/>
  <c r="I73" i="8"/>
  <c r="I74" i="8"/>
  <c r="I183" i="8" l="1"/>
  <c r="I184" i="8"/>
  <c r="I185" i="8"/>
  <c r="I186" i="8"/>
  <c r="I191" i="3"/>
  <c r="I192" i="3"/>
  <c r="I193" i="3"/>
  <c r="I194" i="3"/>
  <c r="J191" i="3"/>
  <c r="J192" i="3"/>
  <c r="J193" i="3"/>
  <c r="J194" i="3"/>
  <c r="I87" i="2"/>
  <c r="I88" i="2"/>
  <c r="I89" i="2"/>
  <c r="I90" i="2"/>
  <c r="I67" i="8" l="1"/>
  <c r="I68" i="8"/>
  <c r="I69" i="8"/>
  <c r="I70" i="8"/>
  <c r="I15" i="2"/>
  <c r="I16" i="2"/>
  <c r="I17" i="2"/>
  <c r="I18" i="2"/>
  <c r="I11" i="8" l="1"/>
  <c r="I12" i="8"/>
  <c r="I13" i="8"/>
  <c r="I14" i="8"/>
  <c r="I19" i="8"/>
  <c r="I20" i="8"/>
  <c r="I21" i="8"/>
  <c r="I22" i="8"/>
  <c r="I31" i="8"/>
  <c r="I32" i="8"/>
  <c r="I33" i="8"/>
  <c r="I34" i="8"/>
  <c r="I15" i="8"/>
  <c r="I16" i="8"/>
  <c r="I17" i="8"/>
  <c r="I18" i="8"/>
  <c r="I27" i="8"/>
  <c r="I28" i="8"/>
  <c r="I29" i="8"/>
  <c r="I30" i="8"/>
  <c r="I35" i="8"/>
  <c r="I36" i="8"/>
  <c r="I37" i="8"/>
  <c r="I38" i="8"/>
  <c r="I7" i="8"/>
  <c r="I8" i="8"/>
  <c r="I9" i="8"/>
  <c r="I10" i="8"/>
  <c r="I23" i="8"/>
  <c r="I24" i="8"/>
  <c r="I25" i="8"/>
  <c r="I26" i="8"/>
  <c r="I39" i="8"/>
  <c r="I40" i="8"/>
  <c r="I41" i="8"/>
  <c r="I42" i="8"/>
  <c r="I3" i="8"/>
  <c r="I4" i="8"/>
  <c r="I5" i="8"/>
  <c r="I6" i="8"/>
  <c r="I43" i="3"/>
  <c r="I44" i="3"/>
  <c r="I45" i="3"/>
  <c r="I46" i="3"/>
  <c r="I47" i="3"/>
  <c r="I48" i="3"/>
  <c r="I49" i="3"/>
  <c r="I50" i="3"/>
  <c r="I51" i="3"/>
  <c r="I52" i="3"/>
  <c r="I53" i="3"/>
  <c r="I54" i="3"/>
  <c r="I11" i="3"/>
  <c r="I12" i="3"/>
  <c r="I13" i="3"/>
  <c r="I14" i="3"/>
  <c r="I19" i="3"/>
  <c r="I20" i="3"/>
  <c r="I21" i="3"/>
  <c r="I22" i="3"/>
  <c r="I31" i="3"/>
  <c r="I32" i="3"/>
  <c r="I33" i="3"/>
  <c r="I34" i="3"/>
  <c r="I15" i="3"/>
  <c r="I16" i="3"/>
  <c r="I17" i="3"/>
  <c r="I18" i="3"/>
  <c r="I27" i="3"/>
  <c r="I28" i="3"/>
  <c r="I29" i="3"/>
  <c r="I30" i="3"/>
  <c r="I35" i="3"/>
  <c r="I36" i="3"/>
  <c r="I37" i="3"/>
  <c r="I38" i="3"/>
  <c r="I7" i="3"/>
  <c r="I8" i="3"/>
  <c r="I9" i="3"/>
  <c r="I10" i="3"/>
  <c r="I23" i="3"/>
  <c r="I24" i="3"/>
  <c r="I25" i="3"/>
  <c r="I26" i="3"/>
  <c r="I39" i="3"/>
  <c r="I40" i="3"/>
  <c r="I41" i="3"/>
  <c r="I42" i="3"/>
  <c r="I3" i="3"/>
  <c r="I4" i="3"/>
  <c r="I5" i="3"/>
  <c r="I6" i="3"/>
  <c r="J43" i="3"/>
  <c r="J44" i="3"/>
  <c r="J45" i="3"/>
  <c r="J46" i="3"/>
  <c r="J47" i="3"/>
  <c r="J48" i="3"/>
  <c r="J49" i="3"/>
  <c r="J50" i="3"/>
  <c r="J51" i="3"/>
  <c r="J52" i="3"/>
  <c r="J53" i="3"/>
  <c r="J54" i="3"/>
  <c r="J11" i="3"/>
  <c r="J12" i="3"/>
  <c r="J13" i="3"/>
  <c r="J14" i="3"/>
  <c r="J19" i="3"/>
  <c r="J20" i="3"/>
  <c r="J21" i="3"/>
  <c r="J22" i="3"/>
  <c r="J31" i="3"/>
  <c r="J32" i="3"/>
  <c r="J33" i="3"/>
  <c r="J34" i="3"/>
  <c r="J15" i="3"/>
  <c r="J16" i="3"/>
  <c r="J17" i="3"/>
  <c r="J18" i="3"/>
  <c r="J27" i="3"/>
  <c r="J28" i="3"/>
  <c r="J29" i="3"/>
  <c r="J30" i="3"/>
  <c r="J35" i="3"/>
  <c r="J36" i="3"/>
  <c r="J37" i="3"/>
  <c r="J38" i="3"/>
  <c r="J7" i="3"/>
  <c r="J8" i="3"/>
  <c r="J9" i="3"/>
  <c r="J10" i="3"/>
  <c r="J23" i="3"/>
  <c r="J24" i="3"/>
  <c r="J25" i="3"/>
  <c r="J26" i="3"/>
  <c r="J39" i="3"/>
  <c r="J40" i="3"/>
  <c r="J41" i="3"/>
  <c r="J42" i="3"/>
  <c r="J3" i="3"/>
  <c r="J4" i="3"/>
  <c r="J5" i="3"/>
  <c r="J6" i="3"/>
  <c r="I143" i="8" l="1"/>
  <c r="I144" i="8"/>
  <c r="I145" i="8"/>
  <c r="I146" i="8"/>
  <c r="I147" i="3"/>
  <c r="I148" i="3"/>
  <c r="I149" i="3"/>
  <c r="I150" i="3"/>
  <c r="J147" i="3"/>
  <c r="J148" i="3"/>
  <c r="J149" i="3"/>
  <c r="J150" i="3"/>
  <c r="I43" i="1" l="1"/>
  <c r="I44" i="1"/>
  <c r="I45" i="1"/>
  <c r="I46" i="1"/>
  <c r="I35" i="1"/>
  <c r="I36" i="1"/>
  <c r="I37" i="1"/>
  <c r="I38" i="1"/>
  <c r="I56" i="1" l="1"/>
  <c r="I57" i="1"/>
  <c r="I58" i="1"/>
  <c r="I71" i="1"/>
  <c r="I72" i="1"/>
  <c r="I73" i="1"/>
  <c r="I74" i="1"/>
  <c r="I107" i="1"/>
  <c r="I108" i="1"/>
  <c r="I109" i="1"/>
  <c r="I110" i="1"/>
  <c r="I67" i="1"/>
  <c r="I68" i="1"/>
  <c r="I69" i="1"/>
  <c r="I70" i="1"/>
  <c r="I39" i="1"/>
  <c r="I40" i="1"/>
  <c r="I41" i="1"/>
  <c r="I42" i="1"/>
  <c r="I111" i="1"/>
  <c r="I112" i="1"/>
  <c r="I113" i="1"/>
  <c r="I114" i="1"/>
  <c r="I75" i="1"/>
  <c r="I76" i="1"/>
  <c r="I77" i="1"/>
  <c r="I78" i="1"/>
  <c r="I31" i="1"/>
  <c r="I32" i="1"/>
  <c r="I33" i="1"/>
  <c r="I34" i="1"/>
  <c r="I11" i="1"/>
  <c r="I12" i="1"/>
  <c r="I13" i="1"/>
  <c r="I14" i="1"/>
  <c r="I59" i="1"/>
  <c r="I60" i="1"/>
  <c r="I61" i="1"/>
  <c r="I62" i="1"/>
  <c r="I63" i="1"/>
  <c r="I64" i="1"/>
  <c r="I65" i="1"/>
  <c r="I66" i="1"/>
  <c r="I127" i="1"/>
  <c r="I128" i="1"/>
  <c r="I129" i="1"/>
  <c r="I130" i="1"/>
  <c r="I3" i="1"/>
  <c r="I4" i="1"/>
  <c r="I5" i="1"/>
  <c r="I6" i="1"/>
  <c r="I7" i="1"/>
  <c r="I8" i="1"/>
  <c r="I9" i="1"/>
  <c r="I10" i="1"/>
  <c r="I131" i="1"/>
  <c r="I132" i="1"/>
  <c r="I133" i="1"/>
  <c r="I134" i="1"/>
  <c r="I15" i="1"/>
  <c r="I16" i="1"/>
  <c r="I17" i="1"/>
  <c r="I18" i="1"/>
  <c r="I19" i="1"/>
  <c r="I20" i="1"/>
  <c r="I21" i="1"/>
  <c r="I22" i="1"/>
  <c r="I27" i="1"/>
  <c r="I28" i="1"/>
  <c r="I29" i="1"/>
  <c r="I30" i="1"/>
  <c r="I135" i="1"/>
  <c r="I136" i="1"/>
  <c r="I137" i="1"/>
  <c r="I138" i="1"/>
  <c r="I23" i="1"/>
  <c r="I24" i="1"/>
  <c r="I25" i="1"/>
  <c r="I26" i="1"/>
  <c r="I51" i="1"/>
  <c r="I52" i="1"/>
  <c r="I53" i="1"/>
  <c r="I54" i="1"/>
  <c r="I103" i="1"/>
  <c r="I104" i="1"/>
  <c r="I105" i="1"/>
  <c r="I106" i="1"/>
  <c r="I99" i="1"/>
  <c r="I100" i="1"/>
  <c r="I101" i="1"/>
  <c r="I102" i="1"/>
  <c r="I79" i="1"/>
  <c r="I80" i="1"/>
  <c r="I81" i="1"/>
  <c r="I82" i="1"/>
  <c r="I123" i="1"/>
  <c r="I124" i="1"/>
  <c r="I125" i="1"/>
  <c r="I126" i="1"/>
  <c r="I47" i="1"/>
  <c r="I48" i="1"/>
  <c r="I49" i="1"/>
  <c r="I50" i="1"/>
  <c r="I143" i="1"/>
  <c r="I144" i="1"/>
  <c r="I145" i="1"/>
  <c r="I146" i="1"/>
  <c r="I147" i="1"/>
  <c r="I148" i="1"/>
  <c r="I149" i="1"/>
  <c r="I150" i="1"/>
  <c r="I119" i="1"/>
  <c r="I120" i="1"/>
  <c r="I121" i="1"/>
  <c r="I122" i="1"/>
  <c r="I27" i="2"/>
  <c r="I28" i="2"/>
  <c r="I29" i="2"/>
  <c r="I30" i="2"/>
  <c r="I43" i="2"/>
  <c r="I44" i="2"/>
  <c r="I45" i="2"/>
  <c r="I46" i="2"/>
  <c r="I39" i="2"/>
  <c r="I40" i="2"/>
  <c r="I41" i="2"/>
  <c r="I42" i="2"/>
  <c r="I23" i="2"/>
  <c r="I24" i="2"/>
  <c r="I25" i="2"/>
  <c r="I26" i="2"/>
  <c r="I47" i="2"/>
  <c r="I48" i="2"/>
  <c r="I49" i="2"/>
  <c r="I50" i="2"/>
  <c r="I3" i="2"/>
  <c r="I4" i="2"/>
  <c r="I5" i="2"/>
  <c r="I6" i="2"/>
  <c r="I31" i="2"/>
  <c r="I32" i="2"/>
  <c r="I33" i="2"/>
  <c r="I34" i="2"/>
  <c r="I35" i="2"/>
  <c r="I36" i="2"/>
  <c r="I37" i="2"/>
  <c r="I38" i="2"/>
  <c r="I7" i="2"/>
  <c r="I8" i="2"/>
  <c r="I9" i="2"/>
  <c r="I10" i="2"/>
  <c r="I91" i="2"/>
  <c r="I92" i="2"/>
  <c r="I93" i="2"/>
  <c r="I94" i="2"/>
  <c r="I51" i="2"/>
  <c r="I52" i="2"/>
  <c r="I53" i="2"/>
  <c r="I54" i="2"/>
  <c r="I11" i="2"/>
  <c r="I12" i="2"/>
  <c r="I13" i="2"/>
  <c r="I14" i="2"/>
  <c r="I75" i="2"/>
  <c r="I76" i="2"/>
  <c r="I77" i="2"/>
  <c r="I78" i="2"/>
  <c r="I71" i="2"/>
  <c r="I72" i="2"/>
  <c r="I73" i="2"/>
  <c r="I74" i="2"/>
  <c r="I79" i="2"/>
  <c r="I80" i="2"/>
  <c r="I81" i="2"/>
  <c r="I82" i="2"/>
  <c r="I83" i="2"/>
  <c r="I84" i="2"/>
  <c r="I85" i="2"/>
  <c r="I86" i="2"/>
  <c r="I67" i="2"/>
  <c r="I68" i="2"/>
  <c r="I69" i="2"/>
  <c r="I70" i="2"/>
  <c r="I83" i="8"/>
  <c r="I84" i="8"/>
  <c r="I85" i="8"/>
  <c r="I86" i="8"/>
  <c r="I127" i="8"/>
  <c r="I128" i="8"/>
  <c r="I129" i="8"/>
  <c r="I130" i="8"/>
  <c r="I95" i="8"/>
  <c r="I96" i="8"/>
  <c r="I97" i="8"/>
  <c r="I98" i="8"/>
  <c r="I75" i="8"/>
  <c r="I76" i="8"/>
  <c r="I77" i="8"/>
  <c r="I78" i="8"/>
  <c r="I167" i="8"/>
  <c r="I168" i="8"/>
  <c r="I169" i="8"/>
  <c r="I170" i="8"/>
  <c r="I131" i="8"/>
  <c r="I132" i="8"/>
  <c r="I133" i="8"/>
  <c r="I134" i="8"/>
  <c r="I107" i="8"/>
  <c r="I108" i="8"/>
  <c r="I109" i="8"/>
  <c r="I110" i="8"/>
  <c r="I111" i="8"/>
  <c r="I112" i="8"/>
  <c r="I113" i="8"/>
  <c r="I114" i="8"/>
  <c r="I99" i="8"/>
  <c r="I100" i="8"/>
  <c r="I101" i="8"/>
  <c r="I102" i="8"/>
  <c r="I47" i="8"/>
  <c r="I48" i="8"/>
  <c r="I49" i="8"/>
  <c r="I50" i="8"/>
  <c r="I87" i="8"/>
  <c r="I88" i="8"/>
  <c r="I89" i="8"/>
  <c r="I90" i="8"/>
  <c r="I91" i="8"/>
  <c r="I92" i="8"/>
  <c r="I93" i="8"/>
  <c r="I94" i="8"/>
  <c r="I115" i="8"/>
  <c r="I118" i="8"/>
  <c r="I120" i="8"/>
  <c r="I122" i="8"/>
  <c r="I43" i="8"/>
  <c r="I44" i="8"/>
  <c r="I45" i="8"/>
  <c r="I46" i="8"/>
  <c r="I163" i="8"/>
  <c r="I164" i="8"/>
  <c r="I165" i="8"/>
  <c r="I166" i="8"/>
  <c r="I51" i="8"/>
  <c r="I52" i="8"/>
  <c r="I53" i="8"/>
  <c r="I54" i="8"/>
  <c r="I55" i="8"/>
  <c r="I56" i="8"/>
  <c r="I57" i="8"/>
  <c r="I58" i="8"/>
  <c r="I187" i="8"/>
  <c r="I188" i="8"/>
  <c r="I189" i="8"/>
  <c r="I190" i="8"/>
  <c r="I64" i="8"/>
  <c r="I65" i="8"/>
  <c r="I66" i="8"/>
  <c r="I63" i="8"/>
  <c r="I147" i="8"/>
  <c r="I148" i="8"/>
  <c r="I149" i="8"/>
  <c r="I150" i="8"/>
  <c r="I59" i="8"/>
  <c r="I60" i="8"/>
  <c r="I61" i="8"/>
  <c r="I62" i="8"/>
  <c r="I103" i="8"/>
  <c r="I104" i="8"/>
  <c r="I105" i="8"/>
  <c r="I106" i="8"/>
  <c r="I159" i="8"/>
  <c r="I160" i="8"/>
  <c r="I161" i="8"/>
  <c r="I162" i="8"/>
  <c r="I155" i="8"/>
  <c r="I156" i="8"/>
  <c r="I157" i="8"/>
  <c r="I158" i="8"/>
  <c r="I175" i="8"/>
  <c r="I176" i="8"/>
  <c r="I177" i="8"/>
  <c r="I178" i="8"/>
  <c r="I179" i="8"/>
  <c r="I180" i="8"/>
  <c r="I181" i="8"/>
  <c r="I182" i="8"/>
  <c r="I139" i="8"/>
  <c r="I140" i="8"/>
  <c r="I141" i="8"/>
  <c r="I142" i="8"/>
  <c r="I79" i="8"/>
  <c r="I80" i="8"/>
  <c r="I81" i="8"/>
  <c r="I82" i="8"/>
  <c r="I87" i="3"/>
  <c r="I88" i="3"/>
  <c r="I89" i="3"/>
  <c r="I90" i="3"/>
  <c r="I131" i="3"/>
  <c r="I132" i="3"/>
  <c r="I133" i="3"/>
  <c r="I134" i="3"/>
  <c r="I99" i="3"/>
  <c r="I100" i="3"/>
  <c r="I101" i="3"/>
  <c r="I102" i="3"/>
  <c r="I79" i="3"/>
  <c r="I80" i="3"/>
  <c r="I81" i="3"/>
  <c r="I82" i="3"/>
  <c r="I175" i="3"/>
  <c r="I176" i="3"/>
  <c r="I177" i="3"/>
  <c r="I178" i="3"/>
  <c r="I171" i="3"/>
  <c r="I172" i="3"/>
  <c r="I173" i="3"/>
  <c r="I174" i="3"/>
  <c r="I135" i="3"/>
  <c r="I136" i="3"/>
  <c r="I137" i="3"/>
  <c r="I138" i="3"/>
  <c r="I139" i="3"/>
  <c r="I140" i="3"/>
  <c r="I141" i="3"/>
  <c r="I142" i="3"/>
  <c r="I111" i="3"/>
  <c r="I112" i="3"/>
  <c r="I113" i="3"/>
  <c r="I114" i="3"/>
  <c r="I115" i="3"/>
  <c r="I116" i="3"/>
  <c r="I117" i="3"/>
  <c r="I118" i="3"/>
  <c r="I103" i="3"/>
  <c r="I104" i="3"/>
  <c r="I105" i="3"/>
  <c r="I106" i="3"/>
  <c r="I59" i="3"/>
  <c r="I60" i="3"/>
  <c r="I61" i="3"/>
  <c r="I62" i="3"/>
  <c r="I91" i="3"/>
  <c r="I92" i="3"/>
  <c r="I93" i="3"/>
  <c r="I94" i="3"/>
  <c r="I95" i="3"/>
  <c r="I96" i="3"/>
  <c r="I97" i="3"/>
  <c r="I98" i="3"/>
  <c r="I55" i="3"/>
  <c r="I56" i="3"/>
  <c r="I57" i="3"/>
  <c r="I58" i="3"/>
  <c r="I167" i="3"/>
  <c r="I168" i="3"/>
  <c r="I169" i="3"/>
  <c r="I170" i="3"/>
  <c r="I63" i="3"/>
  <c r="I64" i="3"/>
  <c r="I65" i="3"/>
  <c r="I66" i="3"/>
  <c r="I67" i="3"/>
  <c r="I68" i="3"/>
  <c r="I69" i="3"/>
  <c r="I70" i="3"/>
  <c r="I179" i="3"/>
  <c r="I180" i="3"/>
  <c r="I181" i="3"/>
  <c r="I182" i="3"/>
  <c r="I76" i="3"/>
  <c r="I77" i="3"/>
  <c r="I78" i="3"/>
  <c r="I75" i="3"/>
  <c r="I151" i="3"/>
  <c r="I152" i="3"/>
  <c r="I153" i="3"/>
  <c r="I154" i="3"/>
  <c r="I71" i="3"/>
  <c r="I72" i="3"/>
  <c r="I73" i="3"/>
  <c r="I74" i="3"/>
  <c r="I107" i="3"/>
  <c r="I108" i="3"/>
  <c r="I109" i="3"/>
  <c r="I110" i="3"/>
  <c r="I163" i="3"/>
  <c r="I164" i="3"/>
  <c r="I165" i="3"/>
  <c r="I166" i="3"/>
  <c r="I159" i="3"/>
  <c r="I160" i="3"/>
  <c r="I161" i="3"/>
  <c r="I162" i="3"/>
  <c r="I183" i="3"/>
  <c r="I184" i="3"/>
  <c r="I185" i="3"/>
  <c r="I186" i="3"/>
  <c r="I187" i="3"/>
  <c r="I188" i="3"/>
  <c r="I189" i="3"/>
  <c r="I190" i="3"/>
  <c r="I143" i="3"/>
  <c r="I144" i="3"/>
  <c r="I145" i="3"/>
  <c r="I146" i="3"/>
  <c r="I119" i="3"/>
  <c r="I120" i="3"/>
  <c r="I121" i="3"/>
  <c r="I122" i="3"/>
  <c r="I83" i="3"/>
  <c r="I84" i="3"/>
  <c r="I85" i="3"/>
  <c r="I86" i="3"/>
  <c r="T87" i="3"/>
  <c r="S87" i="3"/>
  <c r="R87" i="3"/>
  <c r="Q87" i="3"/>
  <c r="P87" i="3"/>
  <c r="J8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Jenna Dietsch</author>
    <author>Sarah Bowman</author>
  </authors>
  <commentList>
    <comment ref="F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16 units per month; or 4 hours per month</t>
        </r>
      </text>
    </comment>
    <comment ref="G5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6 hours per month; 1.5 hours per week</t>
        </r>
      </text>
    </comment>
    <comment ref="F6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16 units per month; or 4 hours per month</t>
        </r>
      </text>
    </comment>
    <comment ref="G6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13 hours per month; 3 hours and 15 minutes per week</t>
        </r>
      </text>
    </comment>
    <comment ref="G1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1 every other month</t>
        </r>
      </text>
    </comment>
    <comment ref="G16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16 units per month; or 4 hours per month</t>
        </r>
      </text>
    </comment>
    <comment ref="G17" authorId="1" shapeId="0" xr:uid="{00000000-0006-0000-0100-000015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8 hours a month</t>
        </r>
      </text>
    </comment>
    <comment ref="G18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a month </t>
        </r>
      </text>
    </comment>
    <comment ref="G23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100.5 hours per month; ~25 hours per week</t>
        </r>
      </text>
    </comment>
    <comment ref="G26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40 hours per week for 50 weeks a year</t>
        </r>
      </text>
    </comment>
    <comment ref="G27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3 hours/week</t>
        </r>
      </text>
    </comment>
    <comment ref="G30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3 hours 15 minutes/week</t>
        </r>
      </text>
    </comment>
    <comment ref="G3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2 per month</t>
        </r>
      </text>
    </comment>
    <comment ref="G4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4 per month</t>
        </r>
      </text>
    </comment>
    <comment ref="G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2 per month</t>
        </r>
      </text>
    </comment>
    <comment ref="G5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4 per month</t>
        </r>
      </text>
    </comment>
    <comment ref="F6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16 units per month; or 4 hours per month</t>
        </r>
      </text>
    </comment>
    <comment ref="G6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month; 2.5 hours per week</t>
        </r>
      </text>
    </comment>
    <comment ref="G6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2 per month</t>
        </r>
      </text>
    </comment>
    <comment ref="G7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4 per month</t>
        </r>
      </text>
    </comment>
    <comment ref="G7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4 per month</t>
        </r>
      </text>
    </comment>
    <comment ref="G132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36.25 hours per month or approximately 9 hours per week</t>
        </r>
      </text>
    </comment>
    <comment ref="G133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93.75 hours per month or approximately 23 hours per week</t>
        </r>
      </text>
    </comment>
    <comment ref="G134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93.75 hours per month or approximately 23 hours per week</t>
        </r>
      </text>
    </comment>
    <comment ref="G13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7 hours per month</t>
        </r>
      </text>
    </comment>
    <comment ref="G14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Avg 4 units per month; 1 hour per month</t>
        </r>
      </text>
    </comment>
    <comment ref="G144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One hour per month (4 units month)</t>
        </r>
      </text>
    </comment>
    <comment ref="F146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Based on 1 unit/quarter</t>
        </r>
      </text>
    </comment>
    <comment ref="G146" authorId="0" shapeId="0" xr:uid="{00000000-0006-0000-0100-00001F000000}">
      <text>
        <r>
          <rPr>
            <sz val="11"/>
            <color theme="1"/>
            <rFont val="Calibri"/>
            <family val="2"/>
            <scheme val="minor"/>
          </rPr>
          <t>6.5 hours per month, 1.5 hours per week</t>
        </r>
      </text>
    </comment>
    <comment ref="G148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of 4 units per month; 1 hour per month</t>
        </r>
      </text>
    </comment>
    <comment ref="F150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Based on one unit per month</t>
        </r>
      </text>
    </comment>
    <comment ref="G150" authorId="0" shapeId="0" xr:uid="{13BA71B8-3479-4C61-83C0-4759BB0312E7}">
      <text>
        <r>
          <rPr>
            <sz val="11"/>
            <color theme="1"/>
            <rFont val="Calibri"/>
            <family val="2"/>
            <scheme val="minor"/>
          </rPr>
          <t>6.5 hours per month, 1.5 hours per week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Jenna Dietsch</author>
    <author>Sarah Bowman</author>
    <author>Travis Atkinson</author>
  </authors>
  <commentList>
    <comment ref="G4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Bi-annual</t>
        </r>
      </text>
    </comment>
    <comment ref="G5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1 every 4 months</t>
        </r>
      </text>
    </comment>
    <comment ref="G6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1 every 4 months</t>
        </r>
      </text>
    </comment>
    <comment ref="G10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Approximately 43 hours/month, 10.5 hours per week</t>
        </r>
      </text>
    </comment>
    <comment ref="G2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2 per month</t>
        </r>
      </text>
    </comment>
    <comment ref="G2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4 per month</t>
        </r>
      </text>
    </comment>
    <comment ref="G2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2 per month</t>
        </r>
      </text>
    </comment>
    <comment ref="G3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4 per month</t>
        </r>
      </text>
    </comment>
    <comment ref="U32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Per SAG logic documents, those "levels" are for a CAFAS of 70 or under</t>
        </r>
      </text>
    </comment>
    <comment ref="F34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16 units per month; or 4 hours per month</t>
        </r>
      </text>
    </comment>
    <comment ref="G3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month; 2.5 hours per week</t>
        </r>
      </text>
    </comment>
    <comment ref="U36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See previous comment</t>
        </r>
      </text>
    </comment>
    <comment ref="G38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month; 2.5 hours per week</t>
        </r>
      </text>
    </comment>
    <comment ref="G3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2 per month</t>
        </r>
      </text>
    </comment>
    <comment ref="G4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Average 4 per month</t>
        </r>
      </text>
    </comment>
    <comment ref="U52" authorId="1" shapeId="0" xr:uid="{00000000-0006-0000-0200-000013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See previous comment</t>
        </r>
      </text>
    </comment>
    <comment ref="F54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Based on 4 meetings per month (1 hour meetings) = 16 units per month </t>
        </r>
      </text>
    </comment>
    <comment ref="G54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month; 2.5 hours per week</t>
        </r>
      </text>
    </comment>
    <comment ref="A67" authorId="2" shapeId="0" xr:uid="{00000000-0006-0000-0200-00001C000000}">
      <text>
        <r>
          <rPr>
            <sz val="9"/>
            <color indexed="81"/>
            <rFont val="Tahoma"/>
            <family val="2"/>
          </rPr>
          <t>Does this fall under the concept of "Respite only"?</t>
        </r>
      </text>
    </comment>
    <comment ref="A68" authorId="2" shapeId="0" xr:uid="{00000000-0006-0000-0200-00001D000000}">
      <text>
        <r>
          <rPr>
            <sz val="9"/>
            <color indexed="81"/>
            <rFont val="Tahoma"/>
            <family val="2"/>
          </rPr>
          <t>Does this fall under the concept of "Respite only"?</t>
        </r>
      </text>
    </comment>
    <comment ref="A69" authorId="2" shapeId="0" xr:uid="{00000000-0006-0000-0200-00001E000000}">
      <text>
        <r>
          <rPr>
            <sz val="9"/>
            <color indexed="81"/>
            <rFont val="Tahoma"/>
            <family val="2"/>
          </rPr>
          <t>Does this fall under the concept of "Respite only"?</t>
        </r>
      </text>
    </comment>
    <comment ref="A70" authorId="2" shapeId="0" xr:uid="{00000000-0006-0000-0200-00001F000000}">
      <text>
        <r>
          <rPr>
            <sz val="9"/>
            <color indexed="81"/>
            <rFont val="Tahoma"/>
            <family val="2"/>
          </rPr>
          <t>Does this fall under the concept of "Respite only"?</t>
        </r>
      </text>
    </comment>
    <comment ref="G7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 hours month (32 units per month)</t>
        </r>
      </text>
    </comment>
    <comment ref="G74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44 hours per month, 11 hours per week</t>
        </r>
      </text>
    </comment>
    <comment ref="G81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4 units (1 hour) per month</t>
        </r>
      </text>
    </comment>
    <comment ref="G82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32 units (8 hours) per month</t>
        </r>
      </text>
    </comment>
    <comment ref="G85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4 units (1 hour) per month</t>
        </r>
      </text>
    </comment>
    <comment ref="G86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32 units (8 hours) per month</t>
        </r>
      </text>
    </comment>
    <comment ref="U92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See previous comment about CAFAS of 70 or under</t>
        </r>
      </text>
    </comment>
    <comment ref="F94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Based on 2 meetings per month (1 hour meetings) = 8 units per month </t>
        </r>
      </text>
    </comment>
    <comment ref="G94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 hours per month, 2 hour per week</t>
        </r>
      </text>
    </comment>
    <comment ref="H94" authorId="0" shapeId="0" xr:uid="{C431C233-2FE7-495D-892E-8B783B35D26F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 hours per month, 2 hour per week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Jenna Dietsch</author>
  </authors>
  <commentList>
    <comment ref="G6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 hours per month</t>
        </r>
      </text>
    </comment>
    <comment ref="G64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34 hours per month, 8.5 hours per week</t>
        </r>
      </text>
    </comment>
    <comment ref="G6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83 hours per month, 20.75 hours per week</t>
        </r>
      </text>
    </comment>
    <comment ref="G66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197.5 hours per month, approximately 49 hours per week</t>
        </r>
      </text>
    </comment>
    <comment ref="G122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65 hours/month, 16.25 hours per week</t>
        </r>
      </text>
    </comment>
    <comment ref="G161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36 hours per month, 9 hours per week</t>
        </r>
      </text>
    </comment>
    <comment ref="G162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72 hours per month, 18 hours per week</t>
        </r>
      </text>
    </comment>
    <comment ref="G16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64 hours per month, 16 hours per week</t>
        </r>
      </text>
    </comment>
    <comment ref="G16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135 hours per month, 33.75 hours per week</t>
        </r>
      </text>
    </comment>
    <comment ref="G17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135 hours per month, 33.75 hours per week</t>
        </r>
      </text>
    </comment>
    <comment ref="G17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 hours per month</t>
        </r>
      </text>
    </comment>
    <comment ref="G18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 hours per month</t>
        </r>
      </text>
    </comment>
    <comment ref="G181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</t>
        </r>
      </text>
    </comment>
    <comment ref="G182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36 hours per month</t>
        </r>
      </text>
    </comment>
    <comment ref="G183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30 minutes, 2 units per month</t>
        </r>
      </text>
    </comment>
    <comment ref="G184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 hour, 4 units per month</t>
        </r>
      </text>
    </comment>
    <comment ref="G18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 hours per month</t>
        </r>
      </text>
    </comment>
    <comment ref="G187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30 minutes, 2 units per month</t>
        </r>
      </text>
    </comment>
    <comment ref="G188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 hour, 4 units per month</t>
        </r>
      </text>
    </comment>
    <comment ref="G190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 hours per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Jenna Dietsch</author>
    <author>Sarah Bowman</author>
  </authors>
  <commentList>
    <comment ref="G52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6.5 hours per week</t>
        </r>
      </text>
    </comment>
    <comment ref="G53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13 hours per week</t>
        </r>
      </text>
    </comment>
    <comment ref="G54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Approximately 27 hours/week</t>
        </r>
      </text>
    </comment>
    <comment ref="U55" authorId="1" shapeId="0" xr:uid="{00000000-0006-0000-0400-000009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Per Tom - he did want max to be 365, he sees this as low risk given ony 3 consumers accessed this service</t>
        </r>
      </text>
    </comment>
    <comment ref="U56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Let's chat - I thought children could not be out of the home more than 14 days…or perhaps I'm mixing up requirements, I'll check with Laura too</t>
        </r>
      </text>
    </comment>
    <comment ref="G9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</t>
        </r>
      </text>
    </comment>
    <comment ref="G9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</t>
        </r>
      </text>
    </comment>
    <comment ref="C115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Sarah Bowman:</t>
        </r>
        <r>
          <rPr>
            <sz val="9"/>
            <color indexed="81"/>
            <rFont val="Tahoma"/>
            <family val="2"/>
          </rPr>
          <t xml:space="preserve">
Doees this have TJ modifier? Would need to in order to be youth peer</t>
        </r>
      </text>
    </comment>
    <comment ref="G155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15.5 hours per month, 3.875 hours per week</t>
        </r>
      </text>
    </comment>
    <comment ref="G156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15.5 hours per month, 3.875 hours per week</t>
        </r>
      </text>
    </comment>
    <comment ref="G157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31 hours per month, 7.75 hours per week</t>
        </r>
      </text>
    </comment>
    <comment ref="G15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62 hours per month, 15.5 hours per week</t>
        </r>
      </text>
    </comment>
    <comment ref="F16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Minimum for DD was based utilization data at 4.75 hours per week (19 units)</t>
        </r>
      </text>
    </comment>
    <comment ref="F164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Minimum for DD was based utilization data at 4.75 hours per week (19 units)</t>
        </r>
      </text>
    </comment>
    <comment ref="F179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Based on 1 unit per month</t>
        </r>
      </text>
    </comment>
    <comment ref="F180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Based on 1 unit per month</t>
        </r>
      </text>
    </comment>
    <comment ref="G190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8 hours per month, 2 hours per week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Jenna Dietsch</author>
  </authors>
  <commentList>
    <comment ref="G6" authorId="0" shapeId="0" xr:uid="{1B2C161F-56C3-42BC-9035-B75EE4D991CE}">
      <text>
        <r>
          <rPr>
            <b/>
            <sz val="9"/>
            <color indexed="81"/>
            <rFont val="Tahoma"/>
            <family val="2"/>
          </rPr>
          <t>Jenna Dietsch:</t>
        </r>
        <r>
          <rPr>
            <sz val="9"/>
            <color indexed="81"/>
            <rFont val="Tahoma"/>
            <family val="2"/>
          </rPr>
          <t xml:space="preserve">
10 hours per month; 2.5 hours per week</t>
        </r>
      </text>
    </comment>
  </commentList>
</comments>
</file>

<file path=xl/sharedStrings.xml><?xml version="1.0" encoding="utf-8"?>
<sst xmlns="http://schemas.openxmlformats.org/spreadsheetml/2006/main" count="4187" uniqueCount="345">
  <si>
    <t>Worksheet</t>
  </si>
  <si>
    <t>Description</t>
  </si>
  <si>
    <t>Column</t>
  </si>
  <si>
    <t>Definition</t>
  </si>
  <si>
    <t>Notes</t>
  </si>
  <si>
    <t>MI</t>
  </si>
  <si>
    <t>Service grid for MI Adult population</t>
  </si>
  <si>
    <t>Service Group Name</t>
  </si>
  <si>
    <t>The name of the service(s) describing the HCPC(S) code(s) in column C</t>
  </si>
  <si>
    <t>SED</t>
  </si>
  <si>
    <t>Service grid for MI Youth population</t>
  </si>
  <si>
    <t>Grid/Benefit Plan</t>
  </si>
  <si>
    <t>The four Levels of Care available in the Service Grid (Minimal, Moderate, Serious, Severe)</t>
  </si>
  <si>
    <t>IDD Adult</t>
  </si>
  <si>
    <t>Service grid for DD Adult population</t>
  </si>
  <si>
    <t>Procedure Codes</t>
  </si>
  <si>
    <t>HCPC(S) code(s) included within the service group</t>
  </si>
  <si>
    <t>IDD Child</t>
  </si>
  <si>
    <t>Service grid for DD Youth population</t>
  </si>
  <si>
    <t>Unit Type</t>
  </si>
  <si>
    <t>The unit type associated with the service group (e.g. 15 minutes, hour, per diem)</t>
  </si>
  <si>
    <t>MI Adult</t>
  </si>
  <si>
    <t>Summary statistics by HCPCS code for MI Adult population (Rstudio)</t>
  </si>
  <si>
    <t>Max Duration</t>
  </si>
  <si>
    <t>The maximum timeframe expected for an individual to receive a service at that Level of Care</t>
  </si>
  <si>
    <t>MI Child</t>
  </si>
  <si>
    <t>Summary statistics by HCPCS code for MI Youth population (Rstudio)</t>
  </si>
  <si>
    <t>Min Units</t>
  </si>
  <si>
    <t>The minimum number of units proposed to be authorized for an individual at that Level of Care</t>
  </si>
  <si>
    <t>DD Adult</t>
  </si>
  <si>
    <t>Summary statistics by HCPCS code for DD Adult population (Rstudio)</t>
  </si>
  <si>
    <t>Max Units</t>
  </si>
  <si>
    <t>The maximum number of units proposed to be authorized for an individual at that Level of Care</t>
  </si>
  <si>
    <t>DD Child</t>
  </si>
  <si>
    <t>Summary statistics by HCPCS code for DD Youth population (Rstudio)</t>
  </si>
  <si>
    <t>Remaining Duration</t>
  </si>
  <si>
    <t>The number of months left in the year after the maximum duration timeframe has elapsed</t>
  </si>
  <si>
    <t>Max Units of Remaining Duration</t>
  </si>
  <si>
    <t>The maximum number of units proposed to be authorized for an individual at that Level of Care during the remaining duration timeframe</t>
  </si>
  <si>
    <t>Max Units % of Max</t>
  </si>
  <si>
    <t>The maximum units proposed as a percentage of the maximum units utilized</t>
  </si>
  <si>
    <t>Note: green denotes under utilization, red denotes over utilization</t>
  </si>
  <si>
    <t># Consumers</t>
  </si>
  <si>
    <t>The number of distinct consumers who received that service during FY17</t>
  </si>
  <si>
    <t>Min</t>
  </si>
  <si>
    <t>The minimum number of units utilized by a single individual durinng FY17 (rounded to the nearest whole number)</t>
  </si>
  <si>
    <t>Note: the fiscal year is a 12 month timeframe, so this value was divided by duration (column E)</t>
  </si>
  <si>
    <t>Q1</t>
  </si>
  <si>
    <t>25% of the total units utilized were at or below this value (rounded to the nearest whole number)</t>
  </si>
  <si>
    <t>Q2</t>
  </si>
  <si>
    <t>50% of the total units utilized were at or below this value (rounded to the nearest whole number)</t>
  </si>
  <si>
    <t>Q3</t>
  </si>
  <si>
    <t>75% of the total units utilized were at or below this value (rounded to the nearest whole number)</t>
  </si>
  <si>
    <t>Max</t>
  </si>
  <si>
    <t>The maximum number of units utilized by a single individual durinng FY17 (rounded to the nearest whole number)</t>
  </si>
  <si>
    <t>Min (Actual)</t>
  </si>
  <si>
    <t>The actual minimum number of units utilized by a single individual durinng FY17</t>
  </si>
  <si>
    <t>Note: is not rounded, does not take into account duration for a particular Level of Care</t>
  </si>
  <si>
    <t>Q1 (Actual)</t>
  </si>
  <si>
    <t>25% of the total units utilized were at or below this value</t>
  </si>
  <si>
    <t>Q2 (Actual)</t>
  </si>
  <si>
    <t>50% of the total units utilized were at or below this value</t>
  </si>
  <si>
    <t>Q3 (Actual)</t>
  </si>
  <si>
    <t>75% of the total units utilized were at or below this value</t>
  </si>
  <si>
    <t>Max (Actual)</t>
  </si>
  <si>
    <t>The actual maximum number of units utilized by a single individual durinng FY17</t>
  </si>
  <si>
    <t>SAG COC</t>
  </si>
  <si>
    <t>Max Units % of Max (calculated from actual value) UNDERUTILIZATION (RED) OVERUTILIZATION (GREEN)</t>
  </si>
  <si>
    <t># of Consumers</t>
  </si>
  <si>
    <t>Maximum Units UTILIZED DENOMINATOR</t>
  </si>
  <si>
    <t>Min Units (Actual)</t>
  </si>
  <si>
    <t>Q1 
(Actual)</t>
  </si>
  <si>
    <t>Q2
(Actual)</t>
  </si>
  <si>
    <t>Q3
(Actual)</t>
  </si>
  <si>
    <t>Max Units (Actual)</t>
  </si>
  <si>
    <t>ACT </t>
  </si>
  <si>
    <t>H0039</t>
  </si>
  <si>
    <t>15 Minutes</t>
  </si>
  <si>
    <t>3 months</t>
  </si>
  <si>
    <t>MI - Moderate </t>
  </si>
  <si>
    <t>6 months</t>
  </si>
  <si>
    <t>MI - Serious</t>
  </si>
  <si>
    <t>MI - Severe</t>
  </si>
  <si>
    <t>Behavior Treatment Plan Meeting Committee </t>
  </si>
  <si>
    <t>H2000, H2000 TS</t>
  </si>
  <si>
    <t>Encounter</t>
  </si>
  <si>
    <t>12 months</t>
  </si>
  <si>
    <t>Behavioral TP Monitoring </t>
  </si>
  <si>
    <t>H0032 TS</t>
  </si>
  <si>
    <t xml:space="preserve">MI - Severe </t>
  </si>
  <si>
    <t>CLS (15 min)</t>
  </si>
  <si>
    <t>H2015</t>
  </si>
  <si>
    <t xml:space="preserve">CLS (15 min) </t>
  </si>
  <si>
    <t>H2016</t>
  </si>
  <si>
    <t>Day</t>
  </si>
  <si>
    <t>H0043</t>
  </si>
  <si>
    <t>Clubhouse </t>
  </si>
  <si>
    <t>H2030</t>
  </si>
  <si>
    <t>15 minutes</t>
  </si>
  <si>
    <t>DBT Services </t>
  </si>
  <si>
    <t>H2019</t>
  </si>
  <si>
    <t>Family Psycho - Education</t>
  </si>
  <si>
    <t>G0177</t>
  </si>
  <si>
    <t>Family Skills Training</t>
  </si>
  <si>
    <t>S5111</t>
  </si>
  <si>
    <t xml:space="preserve">6 months </t>
  </si>
  <si>
    <t>Family Therapy </t>
  </si>
  <si>
    <t>9084X</t>
  </si>
  <si>
    <t>Fiscal Intermediary Services</t>
  </si>
  <si>
    <t>T2025</t>
  </si>
  <si>
    <t>Month</t>
  </si>
  <si>
    <t>FPE Joining </t>
  </si>
  <si>
    <t>T1015</t>
  </si>
  <si>
    <t>FPE Workshop/Individual Skills </t>
  </si>
  <si>
    <t>S5110</t>
  </si>
  <si>
    <t>Group Therapy </t>
  </si>
  <si>
    <t>Home Based </t>
  </si>
  <si>
    <t>H0036, H0036 HS, H0036 ST</t>
  </si>
  <si>
    <t>Homebased/IMH </t>
  </si>
  <si>
    <t>S9482</t>
  </si>
  <si>
    <t>Individual Therapy </t>
  </si>
  <si>
    <t>9083X</t>
  </si>
  <si>
    <t>Medication Administration (Injection)</t>
  </si>
  <si>
    <t>Medication Review </t>
  </si>
  <si>
    <t>992XX, 993XX, 99XXX</t>
  </si>
  <si>
    <t>Nursing Assessment </t>
  </si>
  <si>
    <t>T1001</t>
  </si>
  <si>
    <t>OT Evaluation/Re-Evaluation</t>
  </si>
  <si>
    <t>97165, 97166, 97167, 97168</t>
  </si>
  <si>
    <t>OT/PT</t>
  </si>
  <si>
    <t>97110, 97112, 97113, 97116, 97124, 97140, 97530, 97533, 97535, 97537, 97542, S8990, 97750, 97755, 97760, 97763, G0515, 97150</t>
  </si>
  <si>
    <t xml:space="preserve">Refer to code descriptions </t>
  </si>
  <si>
    <t>Patient Education, Group </t>
  </si>
  <si>
    <t>S9446</t>
  </si>
  <si>
    <t>Patient Education, Individual </t>
  </si>
  <si>
    <t>S9445</t>
  </si>
  <si>
    <t>Psychiatric Evaluation </t>
  </si>
  <si>
    <t>9079X</t>
  </si>
  <si>
    <t>Psychological Testing </t>
  </si>
  <si>
    <t>96116 96121, 96130, 96131, 96132, 96133, 96136, 96137, 96138, 96139, 96146, 96130 U5, 96131 U5, 96132 U5, 96133 U5, 96136 U5, 96137 U5</t>
  </si>
  <si>
    <t>Hour</t>
  </si>
  <si>
    <t>PT Evalution</t>
  </si>
  <si>
    <t xml:space="preserve">97161, 97162, 97163, 97164 </t>
  </si>
  <si>
    <t>Residential - Personal Care </t>
  </si>
  <si>
    <t>T1020</t>
  </si>
  <si>
    <t>RN Services </t>
  </si>
  <si>
    <t>T1002</t>
  </si>
  <si>
    <t>Up to 15 min</t>
  </si>
  <si>
    <t>N/A</t>
  </si>
  <si>
    <t>Self Help/Peer Services </t>
  </si>
  <si>
    <t>H0038</t>
  </si>
  <si>
    <t>Skill Building </t>
  </si>
  <si>
    <t>H2014</t>
  </si>
  <si>
    <t>Supported Employment </t>
  </si>
  <si>
    <t>H2023</t>
  </si>
  <si>
    <t>Supports Coordination/WRAP Facilitation</t>
  </si>
  <si>
    <t>T1016</t>
  </si>
  <si>
    <t>Targeted Case Management </t>
  </si>
  <si>
    <t>T1017</t>
  </si>
  <si>
    <t>SED - Moderate </t>
  </si>
  <si>
    <t>SED - Serious</t>
  </si>
  <si>
    <t>SED - Severe</t>
  </si>
  <si>
    <t>Community Living Supports  (15 min)</t>
  </si>
  <si>
    <t>change this 10 10 hours - I'm assuming you mean per week? If so, DONE</t>
  </si>
  <si>
    <t>Include same as Severe - DONE</t>
  </si>
  <si>
    <t>Family Therapy PMTO</t>
  </si>
  <si>
    <t>90846 HA, 90847 HA</t>
  </si>
  <si>
    <t xml:space="preserve">SED - Severe </t>
  </si>
  <si>
    <t>Trauma-Focused CBT</t>
  </si>
  <si>
    <t>H0036 ST, 9083X ST, 90832 ST, 90834 ST, 90837 ST</t>
  </si>
  <si>
    <t>H0036, H0036 ST, H0036 HS</t>
  </si>
  <si>
    <t>Include same as Severe</t>
  </si>
  <si>
    <t>HomeBased/IMH</t>
  </si>
  <si>
    <t xml:space="preserve">Include same as Severe - CHANGED TO 2 as it is only a 2 month period </t>
  </si>
  <si>
    <t>MST </t>
  </si>
  <si>
    <t>H2033</t>
  </si>
  <si>
    <t>Respite Camp</t>
  </si>
  <si>
    <t>T2037</t>
  </si>
  <si>
    <t>Respite </t>
  </si>
  <si>
    <t>T1005</t>
  </si>
  <si>
    <t>Therapeutic Camping</t>
  </si>
  <si>
    <t>T2036</t>
  </si>
  <si>
    <t xml:space="preserve">Wraparound </t>
  </si>
  <si>
    <t>H2021</t>
  </si>
  <si>
    <t>ABA Adaptive Behavior Treatment</t>
  </si>
  <si>
    <t>97153 U5</t>
  </si>
  <si>
    <t>I/DD - Moderate</t>
  </si>
  <si>
    <t>I/DD - Serious</t>
  </si>
  <si>
    <t>I/DD - Severe</t>
  </si>
  <si>
    <t xml:space="preserve">ABA Adaptive Behavior Treatment Social Skills Group </t>
  </si>
  <si>
    <t>97158 U5</t>
  </si>
  <si>
    <t>ABA Behavior Identification Assessment</t>
  </si>
  <si>
    <t>97151 U5</t>
  </si>
  <si>
    <t xml:space="preserve">ABA Behavior Treatment Guidance </t>
  </si>
  <si>
    <t>97155 U5</t>
  </si>
  <si>
    <t>ABA Behavioral Follow-up</t>
  </si>
  <si>
    <t>0362T U5</t>
  </si>
  <si>
    <t xml:space="preserve">ABA Exposure Adaptive Behavior Treatment </t>
  </si>
  <si>
    <t>0373T U5</t>
  </si>
  <si>
    <t xml:space="preserve">ABA Family Behavior Treatment Guidance </t>
  </si>
  <si>
    <t>97156 U5</t>
  </si>
  <si>
    <t xml:space="preserve">ABA Group Adaptive Behavior Treatment </t>
  </si>
  <si>
    <t>97154 U5</t>
  </si>
  <si>
    <t>ABA Multi-Family Behavior Treatment Guidance</t>
  </si>
  <si>
    <t>97157 U5</t>
  </si>
  <si>
    <t>ABA Services Assesment</t>
  </si>
  <si>
    <t>H0031 U5</t>
  </si>
  <si>
    <t>Autism ABA Services </t>
  </si>
  <si>
    <t>H2019 U5</t>
  </si>
  <si>
    <t>Autism Benefit</t>
  </si>
  <si>
    <t>0364T TF U5</t>
  </si>
  <si>
    <t>30 minutes</t>
  </si>
  <si>
    <t>0365T U5</t>
  </si>
  <si>
    <t>change to 6 - DONE</t>
  </si>
  <si>
    <t>change to 6  - DONE</t>
  </si>
  <si>
    <t>CLS  (15 min)</t>
  </si>
  <si>
    <t xml:space="preserve">I/DD - Moderate </t>
  </si>
  <si>
    <t>CLS (Daily, Licensed)</t>
  </si>
  <si>
    <t>Environmental Modification</t>
  </si>
  <si>
    <t>S5165</t>
  </si>
  <si>
    <t>Item</t>
  </si>
  <si>
    <t xml:space="preserve">Family Skills Training </t>
  </si>
  <si>
    <t>H0036, H0036 ST, H0036 HA</t>
  </si>
  <si>
    <t>HomeBased/IMH </t>
  </si>
  <si>
    <t>Out of Home PreVocational Habilitation</t>
  </si>
  <si>
    <t>T2015</t>
  </si>
  <si>
    <t>Peer Support Services</t>
  </si>
  <si>
    <t>H0046</t>
  </si>
  <si>
    <t>Personal Emergency Response System</t>
  </si>
  <si>
    <t>S5160, S5161</t>
  </si>
  <si>
    <t>Monthly</t>
  </si>
  <si>
    <t>Psychiatric Eval </t>
  </si>
  <si>
    <t>Respite Care (In-Home)</t>
  </si>
  <si>
    <t>S5151</t>
  </si>
  <si>
    <t>Respite Care (Out-of-Home)</t>
  </si>
  <si>
    <t>H0045</t>
  </si>
  <si>
    <t>Speech Evaluation</t>
  </si>
  <si>
    <t>92521, 92522, 92523, 92607, 92610</t>
  </si>
  <si>
    <t>Speech Therapy</t>
  </si>
  <si>
    <t>92507, 92508, 92524, 92526, 92608, 92609</t>
  </si>
  <si>
    <t>Supports Coordination </t>
  </si>
  <si>
    <t>align with I/DD Adult  - DONE</t>
  </si>
  <si>
    <t>align with I/DD Adult - DONE</t>
  </si>
  <si>
    <t xml:space="preserve"> </t>
  </si>
  <si>
    <t>97110, 97112, 97113, 97116, 97124, 97140, 97530, 97533, 97535, 97537, 97542, S8990, 97750, 97755, 97760, 97763, G0515, 97151</t>
  </si>
  <si>
    <t>97110, 97112, 97113, 97116, 97124, 97140, 97530, 97533, 97535, 97537, 97542, S8990, 97750, 97755, 97760, 97763, G0515, 97152</t>
  </si>
  <si>
    <t>97110, 97112, 97113, 97116, 97124, 97140, 97530, 97533, 97535, 97537, 97542, S8990, 97750, 97755, 97760, 97763, G0515, 97153</t>
  </si>
  <si>
    <t>increase to 3 - DONE</t>
  </si>
  <si>
    <t>increase to 4 - DONE</t>
  </si>
  <si>
    <t>code</t>
  </si>
  <si>
    <t>n</t>
  </si>
  <si>
    <t>min</t>
  </si>
  <si>
    <t>q1</t>
  </si>
  <si>
    <t>q2</t>
  </si>
  <si>
    <t>q3</t>
  </si>
  <si>
    <t>max</t>
  </si>
  <si>
    <t>In Grid??</t>
  </si>
  <si>
    <t>Therapy, Mntl Hlth Chd/Adlt</t>
  </si>
  <si>
    <t>Y</t>
  </si>
  <si>
    <t>Physical Therapy</t>
  </si>
  <si>
    <t>Occupational Therapy</t>
  </si>
  <si>
    <t>Health Services</t>
  </si>
  <si>
    <t>0364T</t>
  </si>
  <si>
    <t>0365T</t>
  </si>
  <si>
    <t>A0425</t>
  </si>
  <si>
    <t>Transportation non-medicaid</t>
  </si>
  <si>
    <t>E1399</t>
  </si>
  <si>
    <t>Equipment Med Equip/Sup</t>
  </si>
  <si>
    <t>H0018</t>
  </si>
  <si>
    <t>Crisis Residental Services</t>
  </si>
  <si>
    <t>H0031</t>
  </si>
  <si>
    <t>Assessment</t>
  </si>
  <si>
    <t>H0032</t>
  </si>
  <si>
    <t>H0034</t>
  </si>
  <si>
    <t>H0036</t>
  </si>
  <si>
    <t>H2000</t>
  </si>
  <si>
    <t>H2011</t>
  </si>
  <si>
    <t>Crisis Stab. Serv/Responses</t>
  </si>
  <si>
    <t>Wraparound Services</t>
  </si>
  <si>
    <t>Family Skills Trng/Support</t>
  </si>
  <si>
    <t>S9484</t>
  </si>
  <si>
    <t>Crisis Intervention ICS</t>
  </si>
  <si>
    <t>T1023</t>
  </si>
  <si>
    <t>Assess Health Psych Eval</t>
  </si>
  <si>
    <t>T1999</t>
  </si>
  <si>
    <t>Pharmacy, Enhanced</t>
  </si>
  <si>
    <t>T2003</t>
  </si>
  <si>
    <t>T2038</t>
  </si>
  <si>
    <t>Housing Assistance</t>
  </si>
  <si>
    <t>Speech &amp; Language Therapy</t>
  </si>
  <si>
    <t>0359T</t>
  </si>
  <si>
    <t>0366T</t>
  </si>
  <si>
    <t>0367T</t>
  </si>
  <si>
    <t>0368T</t>
  </si>
  <si>
    <t>0369T</t>
  </si>
  <si>
    <t>0370T</t>
  </si>
  <si>
    <t>H0025</t>
  </si>
  <si>
    <t>Prevention Srvcs-Dir Model</t>
  </si>
  <si>
    <t>Peer Directed &amp; Op Supp Ser</t>
  </si>
  <si>
    <t>Supported Independent Hsng</t>
  </si>
  <si>
    <t>Skill Building Assistance</t>
  </si>
  <si>
    <t>H2022</t>
  </si>
  <si>
    <t>S5199</t>
  </si>
  <si>
    <t>T2028</t>
  </si>
  <si>
    <t>T2029</t>
  </si>
  <si>
    <t>Community Living Supports</t>
  </si>
  <si>
    <t>Medication Administration</t>
  </si>
  <si>
    <t>ACT Assertive Comm Treat</t>
  </si>
  <si>
    <t>S9123</t>
  </si>
  <si>
    <t>Private Duty Nursing</t>
  </si>
  <si>
    <t>S9124</t>
  </si>
  <si>
    <t>T2039</t>
  </si>
  <si>
    <t>NA</t>
  </si>
  <si>
    <t>0362T</t>
  </si>
  <si>
    <t>0363T</t>
  </si>
  <si>
    <t>T2023</t>
  </si>
  <si>
    <t>Targeted Case Management</t>
  </si>
  <si>
    <t>Max Auth Duration</t>
  </si>
  <si>
    <t>Minimum Units Per Auth</t>
  </si>
  <si>
    <t>Maximum Units Per Auth</t>
  </si>
  <si>
    <t>Total Maximum Units Per Tx Plan</t>
  </si>
  <si>
    <t>6months</t>
  </si>
  <si>
    <t>IMH - Moderate </t>
  </si>
  <si>
    <t>IMH - Serious</t>
  </si>
  <si>
    <t>IMH - Severe</t>
  </si>
  <si>
    <t>Nutritional Counseling</t>
  </si>
  <si>
    <t>S9470</t>
  </si>
  <si>
    <t>Nursing or Nutrition Assessment</t>
  </si>
  <si>
    <t>H2023 TG</t>
  </si>
  <si>
    <t>MI - Mild</t>
  </si>
  <si>
    <t>SED - Mild</t>
  </si>
  <si>
    <t>I/DD - Mild</t>
  </si>
  <si>
    <t>IMH - Mild</t>
  </si>
  <si>
    <t>MI- Mild</t>
  </si>
  <si>
    <t>ABA Clinical Observation and Direction of Adaptive Behavior Treatment</t>
  </si>
  <si>
    <t>Peer Mentor</t>
  </si>
  <si>
    <t>Mental Health Assessment</t>
  </si>
  <si>
    <t>Treatment Planning</t>
  </si>
  <si>
    <t>Support Intensity Scale Assessment</t>
  </si>
  <si>
    <t>H0031 HW</t>
  </si>
  <si>
    <r>
      <t>MIA Service Grid</t>
    </r>
    <r>
      <rPr>
        <sz val="12"/>
        <color theme="1"/>
        <rFont val="Arial"/>
        <family val="2"/>
      </rPr>
      <t>- Update on June 22, 2021</t>
    </r>
  </si>
  <si>
    <r>
      <t>SED Service Grid</t>
    </r>
    <r>
      <rPr>
        <sz val="12"/>
        <color theme="1"/>
        <rFont val="Arial"/>
        <family val="2"/>
      </rPr>
      <t>- Update on June 22, 2021</t>
    </r>
  </si>
  <si>
    <r>
      <t>I/DD Adult Service Grid</t>
    </r>
    <r>
      <rPr>
        <sz val="12"/>
        <color theme="1"/>
        <rFont val="Arial"/>
        <family val="2"/>
      </rPr>
      <t>- Update on June 22, 2021</t>
    </r>
  </si>
  <si>
    <r>
      <t>I/DD Child Service Grid</t>
    </r>
    <r>
      <rPr>
        <sz val="12"/>
        <color theme="1"/>
        <rFont val="Arial"/>
        <family val="2"/>
      </rPr>
      <t>- Update on June 22, 2021</t>
    </r>
  </si>
  <si>
    <r>
      <t>IMH Service Grid</t>
    </r>
    <r>
      <rPr>
        <sz val="12"/>
        <color theme="1"/>
        <rFont val="Arial"/>
        <family val="2"/>
      </rPr>
      <t>- Update on June 22,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</si>
</sst>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/>
      <diagonal/>
    </border>
    <border>
      <left/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AAAAAA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AAAAAA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5" fillId="3" borderId="12" xfId="0" applyFont="1" applyFill="1" applyBorder="1" applyAlignment="1">
      <alignment horizontal="left" vertical="center" wrapText="1"/>
    </xf>
    <xf numFmtId="1" fontId="5" fillId="3" borderId="12" xfId="0" applyNumberFormat="1" applyFont="1" applyFill="1" applyBorder="1" applyAlignment="1">
      <alignment horizontal="left" vertical="center" wrapText="1"/>
    </xf>
    <xf numFmtId="1" fontId="5" fillId="6" borderId="13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/>
    </xf>
    <xf numFmtId="0" fontId="7" fillId="3" borderId="0" xfId="0" applyFont="1" applyFill="1" applyAlignment="1" applyProtection="1">
      <alignment horizontal="left" vertical="center" wrapText="1"/>
      <protection locked="0"/>
    </xf>
    <xf numFmtId="10" fontId="5" fillId="3" borderId="6" xfId="0" applyNumberFormat="1" applyFont="1" applyFill="1" applyBorder="1" applyAlignment="1" applyProtection="1">
      <alignment horizontal="left" vertical="center" wrapText="1"/>
      <protection hidden="1"/>
    </xf>
    <xf numFmtId="0" fontId="5" fillId="3" borderId="12" xfId="0" applyFont="1" applyFill="1" applyBorder="1" applyAlignment="1" applyProtection="1">
      <alignment horizontal="left" vertical="center" wrapText="1"/>
      <protection hidden="1"/>
    </xf>
    <xf numFmtId="1" fontId="5" fillId="3" borderId="12" xfId="0" applyNumberFormat="1" applyFont="1" applyFill="1" applyBorder="1" applyAlignment="1" applyProtection="1">
      <alignment horizontal="left" vertical="center" wrapText="1"/>
      <protection hidden="1"/>
    </xf>
    <xf numFmtId="1" fontId="5" fillId="6" borderId="13" xfId="0" applyNumberFormat="1" applyFont="1" applyFill="1" applyBorder="1" applyAlignment="1" applyProtection="1">
      <alignment horizontal="left" vertical="center" wrapText="1"/>
      <protection hidden="1"/>
    </xf>
    <xf numFmtId="0" fontId="5" fillId="3" borderId="0" xfId="0" applyFont="1" applyFill="1" applyAlignment="1" applyProtection="1">
      <alignment horizontal="left" vertical="center" wrapText="1"/>
      <protection hidden="1"/>
    </xf>
    <xf numFmtId="10" fontId="7" fillId="3" borderId="0" xfId="0" applyNumberFormat="1" applyFont="1" applyFill="1" applyAlignment="1" applyProtection="1">
      <alignment horizontal="left" vertical="center" wrapText="1"/>
      <protection hidden="1"/>
    </xf>
    <xf numFmtId="3" fontId="7" fillId="3" borderId="0" xfId="0" applyNumberFormat="1" applyFont="1" applyFill="1" applyAlignment="1" applyProtection="1">
      <alignment horizontal="left" vertical="center" wrapText="1"/>
      <protection hidden="1"/>
    </xf>
    <xf numFmtId="3" fontId="7" fillId="6" borderId="15" xfId="0" applyNumberFormat="1" applyFont="1" applyFill="1" applyBorder="1" applyAlignment="1" applyProtection="1">
      <alignment horizontal="left" vertical="center" wrapText="1"/>
      <protection hidden="1"/>
    </xf>
    <xf numFmtId="0" fontId="7" fillId="3" borderId="0" xfId="0" applyFont="1" applyFill="1" applyAlignment="1" applyProtection="1">
      <alignment horizontal="left" vertical="center" wrapText="1"/>
      <protection hidden="1"/>
    </xf>
    <xf numFmtId="10" fontId="7" fillId="2" borderId="0" xfId="0" applyNumberFormat="1" applyFont="1" applyFill="1" applyAlignment="1" applyProtection="1">
      <alignment horizontal="left" vertical="center" wrapText="1"/>
      <protection hidden="1"/>
    </xf>
    <xf numFmtId="3" fontId="7" fillId="2" borderId="0" xfId="0" applyNumberFormat="1" applyFont="1" applyFill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3" fontId="7" fillId="6" borderId="17" xfId="0" applyNumberFormat="1" applyFont="1" applyFill="1" applyBorder="1" applyAlignment="1" applyProtection="1">
      <alignment horizontal="left" vertical="center" wrapText="1"/>
      <protection hidden="1"/>
    </xf>
    <xf numFmtId="10" fontId="6" fillId="3" borderId="6" xfId="0" applyNumberFormat="1" applyFont="1" applyFill="1" applyBorder="1" applyAlignment="1" applyProtection="1">
      <alignment horizontal="left" vertical="center" wrapText="1"/>
      <protection hidden="1"/>
    </xf>
    <xf numFmtId="0" fontId="5" fillId="3" borderId="3" xfId="0" applyFont="1" applyFill="1" applyBorder="1" applyAlignment="1" applyProtection="1">
      <alignment horizontal="left" vertical="center" wrapText="1"/>
      <protection hidden="1"/>
    </xf>
    <xf numFmtId="9" fontId="7" fillId="2" borderId="0" xfId="0" applyNumberFormat="1" applyFont="1" applyFill="1" applyAlignment="1" applyProtection="1">
      <alignment horizontal="left" vertical="center" wrapText="1"/>
      <protection hidden="1"/>
    </xf>
    <xf numFmtId="1" fontId="7" fillId="2" borderId="0" xfId="0" applyNumberFormat="1" applyFont="1" applyFill="1" applyAlignment="1" applyProtection="1">
      <alignment horizontal="left" vertical="center" wrapText="1"/>
      <protection hidden="1"/>
    </xf>
    <xf numFmtId="1" fontId="7" fillId="6" borderId="15" xfId="0" applyNumberFormat="1" applyFont="1" applyFill="1" applyBorder="1" applyAlignment="1" applyProtection="1">
      <alignment horizontal="left" vertical="center" wrapText="1"/>
      <protection hidden="1"/>
    </xf>
    <xf numFmtId="9" fontId="7" fillId="3" borderId="0" xfId="0" applyNumberFormat="1" applyFont="1" applyFill="1" applyAlignment="1" applyProtection="1">
      <alignment horizontal="left" vertical="center" wrapText="1"/>
      <protection hidden="1"/>
    </xf>
    <xf numFmtId="1" fontId="7" fillId="3" borderId="0" xfId="0" applyNumberFormat="1" applyFont="1" applyFill="1" applyAlignment="1" applyProtection="1">
      <alignment horizontal="left" vertical="center" wrapText="1"/>
      <protection hidden="1"/>
    </xf>
    <xf numFmtId="1" fontId="7" fillId="6" borderId="17" xfId="0" applyNumberFormat="1" applyFont="1" applyFill="1" applyBorder="1" applyAlignment="1" applyProtection="1">
      <alignment horizontal="left" vertical="center" wrapText="1"/>
      <protection hidden="1"/>
    </xf>
    <xf numFmtId="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hidden="1"/>
    </xf>
    <xf numFmtId="1" fontId="3" fillId="2" borderId="0" xfId="0" applyNumberFormat="1" applyFont="1" applyFill="1" applyAlignment="1" applyProtection="1">
      <alignment horizontal="left" vertical="center"/>
      <protection hidden="1"/>
    </xf>
    <xf numFmtId="1" fontId="3" fillId="6" borderId="15" xfId="0" applyNumberFormat="1" applyFont="1" applyFill="1" applyBorder="1" applyAlignment="1" applyProtection="1">
      <alignment horizontal="left" vertical="center"/>
      <protection hidden="1"/>
    </xf>
    <xf numFmtId="9" fontId="3" fillId="2" borderId="0" xfId="0" applyNumberFormat="1" applyFont="1" applyFill="1" applyAlignment="1" applyProtection="1">
      <alignment horizontal="left" vertical="center"/>
      <protection hidden="1"/>
    </xf>
    <xf numFmtId="9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1" fontId="3" fillId="6" borderId="0" xfId="0" applyNumberFormat="1" applyFont="1" applyFill="1" applyAlignment="1">
      <alignment horizontal="left" vertical="center"/>
    </xf>
    <xf numFmtId="9" fontId="7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7" fillId="3" borderId="16" xfId="0" applyFont="1" applyFill="1" applyBorder="1" applyAlignment="1" applyProtection="1">
      <alignment horizontal="left" vertical="center" wrapText="1"/>
      <protection hidden="1"/>
    </xf>
    <xf numFmtId="1" fontId="7" fillId="3" borderId="16" xfId="0" applyNumberFormat="1" applyFont="1" applyFill="1" applyBorder="1" applyAlignment="1" applyProtection="1">
      <alignment horizontal="left" vertical="center" wrapText="1"/>
      <protection hidden="1"/>
    </xf>
    <xf numFmtId="10" fontId="6" fillId="3" borderId="6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1" fontId="3" fillId="5" borderId="0" xfId="0" applyNumberFormat="1" applyFont="1" applyFill="1" applyAlignment="1">
      <alignment horizontal="left"/>
    </xf>
    <xf numFmtId="1" fontId="7" fillId="5" borderId="7" xfId="0" applyNumberFormat="1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1" fontId="8" fillId="3" borderId="0" xfId="0" applyNumberFormat="1" applyFont="1" applyFill="1" applyAlignment="1" applyProtection="1">
      <alignment horizontal="left" vertical="center"/>
      <protection hidden="1"/>
    </xf>
    <xf numFmtId="1" fontId="8" fillId="5" borderId="7" xfId="0" applyNumberFormat="1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1" fontId="8" fillId="2" borderId="0" xfId="0" applyNumberFormat="1" applyFont="1" applyFill="1" applyAlignment="1" applyProtection="1">
      <alignment horizontal="left" vertical="center"/>
      <protection hidden="1"/>
    </xf>
    <xf numFmtId="1" fontId="7" fillId="5" borderId="10" xfId="0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left" vertical="center" wrapText="1"/>
      <protection hidden="1"/>
    </xf>
    <xf numFmtId="1" fontId="7" fillId="5" borderId="0" xfId="0" applyNumberFormat="1" applyFont="1" applyFill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5" borderId="0" xfId="0" applyFont="1" applyFill="1" applyAlignment="1" applyProtection="1">
      <alignment horizontal="left" vertical="center"/>
      <protection hidden="1"/>
    </xf>
    <xf numFmtId="1" fontId="8" fillId="5" borderId="0" xfId="0" applyNumberFormat="1" applyFont="1" applyFill="1" applyAlignment="1" applyProtection="1">
      <alignment horizontal="left" vertical="center"/>
      <protection hidden="1"/>
    </xf>
    <xf numFmtId="0" fontId="7" fillId="7" borderId="0" xfId="0" applyFont="1" applyFill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  <protection hidden="1"/>
    </xf>
    <xf numFmtId="3" fontId="7" fillId="2" borderId="16" xfId="0" applyNumberFormat="1" applyFont="1" applyFill="1" applyBorder="1" applyAlignment="1" applyProtection="1">
      <alignment horizontal="left" vertical="center" wrapText="1"/>
      <protection hidden="1"/>
    </xf>
    <xf numFmtId="3" fontId="7" fillId="0" borderId="0" xfId="0" applyNumberFormat="1" applyFont="1" applyAlignment="1" applyProtection="1">
      <alignment horizontal="left" vertical="center" wrapText="1"/>
      <protection hidden="1"/>
    </xf>
    <xf numFmtId="10" fontId="7" fillId="2" borderId="16" xfId="0" applyNumberFormat="1" applyFont="1" applyFill="1" applyBorder="1" applyAlignment="1" applyProtection="1">
      <alignment horizontal="left" vertical="center" wrapText="1"/>
      <protection hidden="1"/>
    </xf>
    <xf numFmtId="3" fontId="3" fillId="2" borderId="0" xfId="0" applyNumberFormat="1" applyFont="1" applyFill="1" applyAlignment="1" applyProtection="1">
      <alignment horizontal="left" vertical="center"/>
      <protection hidden="1"/>
    </xf>
    <xf numFmtId="10" fontId="3" fillId="2" borderId="0" xfId="0" applyNumberFormat="1" applyFont="1" applyFill="1" applyAlignment="1" applyProtection="1">
      <alignment horizontal="left" vertical="center"/>
      <protection hidden="1"/>
    </xf>
    <xf numFmtId="3" fontId="3" fillId="6" borderId="1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 wrapText="1"/>
    </xf>
    <xf numFmtId="10" fontId="3" fillId="0" borderId="0" xfId="0" applyNumberFormat="1" applyFont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9" fontId="7" fillId="3" borderId="0" xfId="0" applyNumberFormat="1" applyFont="1" applyFill="1" applyBorder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left" vertical="center" wrapText="1"/>
      <protection hidden="1"/>
    </xf>
    <xf numFmtId="1" fontId="7" fillId="3" borderId="0" xfId="0" applyNumberFormat="1" applyFont="1" applyFill="1" applyBorder="1" applyAlignment="1" applyProtection="1">
      <alignment horizontal="left" vertical="center" wrapText="1"/>
      <protection hidden="1"/>
    </xf>
    <xf numFmtId="1" fontId="7" fillId="5" borderId="0" xfId="0" applyNumberFormat="1" applyFont="1" applyFill="1" applyBorder="1" applyAlignment="1" applyProtection="1">
      <alignment horizontal="left" vertical="center" wrapText="1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0" fontId="7" fillId="0" borderId="0" xfId="0" applyNumberFormat="1" applyFont="1" applyFill="1" applyAlignment="1" applyProtection="1">
      <alignment horizontal="left" vertical="center" wrapText="1"/>
      <protection hidden="1"/>
    </xf>
    <xf numFmtId="0" fontId="7" fillId="0" borderId="1" xfId="0" applyNumberFormat="1" applyFont="1" applyFill="1" applyBorder="1" applyAlignment="1" applyProtection="1">
      <alignment horizontal="left" vertical="center" wrapText="1"/>
      <protection hidden="1"/>
    </xf>
    <xf numFmtId="0" fontId="7" fillId="0" borderId="0" xfId="0" applyNumberFormat="1" applyFont="1" applyFill="1" applyBorder="1" applyAlignment="1" applyProtection="1">
      <alignment horizontal="left" vertical="center" wrapText="1"/>
      <protection hidden="1"/>
    </xf>
    <xf numFmtId="3" fontId="7" fillId="2" borderId="0" xfId="0" applyNumberFormat="1" applyFont="1" applyFill="1" applyBorder="1" applyAlignment="1" applyProtection="1">
      <alignment horizontal="left" vertical="center" wrapText="1"/>
      <protection hidden="1"/>
    </xf>
    <xf numFmtId="10" fontId="7" fillId="2" borderId="0" xfId="0" applyNumberFormat="1" applyFont="1" applyFill="1" applyBorder="1" applyAlignment="1" applyProtection="1">
      <alignment horizontal="left" vertical="center" wrapText="1"/>
      <protection hidden="1"/>
    </xf>
    <xf numFmtId="9" fontId="7" fillId="2" borderId="0" xfId="0" applyNumberFormat="1" applyFont="1" applyFill="1" applyBorder="1" applyAlignment="1" applyProtection="1">
      <alignment horizontal="left" vertical="center" wrapText="1"/>
      <protection hidden="1"/>
    </xf>
    <xf numFmtId="1" fontId="7" fillId="2" borderId="0" xfId="0" applyNumberFormat="1" applyFont="1" applyFill="1" applyBorder="1" applyAlignment="1" applyProtection="1">
      <alignment horizontal="left" vertical="center" wrapText="1"/>
      <protection hidden="1"/>
    </xf>
    <xf numFmtId="0" fontId="7" fillId="7" borderId="0" xfId="0" applyFont="1" applyFill="1" applyBorder="1" applyAlignment="1">
      <alignment horizontal="left" vertical="center" wrapText="1"/>
    </xf>
    <xf numFmtId="10" fontId="10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8" borderId="11" xfId="0" applyFont="1" applyFill="1" applyBorder="1" applyAlignment="1">
      <alignment horizontal="left" vertical="center" wrapText="1"/>
    </xf>
    <xf numFmtId="0" fontId="5" fillId="8" borderId="12" xfId="0" applyFont="1" applyFill="1" applyBorder="1" applyAlignment="1" applyProtection="1">
      <alignment horizontal="left" vertical="center" wrapText="1"/>
      <protection locked="0"/>
    </xf>
    <xf numFmtId="0" fontId="5" fillId="8" borderId="12" xfId="0" applyFont="1" applyFill="1" applyBorder="1" applyAlignment="1">
      <alignment horizontal="left" vertical="center" wrapText="1"/>
    </xf>
    <xf numFmtId="0" fontId="6" fillId="8" borderId="12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>
      <alignment horizontal="left" vertical="center" wrapText="1"/>
    </xf>
    <xf numFmtId="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6" borderId="0" xfId="0" applyNumberFormat="1" applyFont="1" applyFill="1" applyAlignment="1">
      <alignment horizontal="left" vertical="center"/>
    </xf>
    <xf numFmtId="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1" fontId="9" fillId="5" borderId="0" xfId="0" applyNumberFormat="1" applyFont="1" applyFill="1" applyAlignment="1">
      <alignment horizontal="left"/>
    </xf>
    <xf numFmtId="0" fontId="3" fillId="0" borderId="0" xfId="0" applyNumberFormat="1" applyFont="1" applyFill="1" applyAlignment="1" applyProtection="1">
      <alignment horizontal="left" vertical="center"/>
      <protection hidden="1"/>
    </xf>
    <xf numFmtId="0" fontId="7" fillId="0" borderId="2" xfId="0" applyNumberFormat="1" applyFont="1" applyFill="1" applyBorder="1" applyAlignment="1" applyProtection="1">
      <alignment horizontal="left" vertical="center" wrapText="1"/>
      <protection hidden="1"/>
    </xf>
    <xf numFmtId="1" fontId="8" fillId="3" borderId="0" xfId="0" applyNumberFormat="1" applyFont="1" applyFill="1" applyBorder="1" applyAlignment="1" applyProtection="1">
      <alignment horizontal="left" vertical="center"/>
      <protection hidden="1"/>
    </xf>
    <xf numFmtId="9" fontId="7" fillId="2" borderId="9" xfId="0" applyNumberFormat="1" applyFont="1" applyFill="1" applyBorder="1" applyAlignment="1" applyProtection="1">
      <alignment horizontal="left" vertical="center" wrapText="1"/>
      <protection hidden="1"/>
    </xf>
    <xf numFmtId="1" fontId="7" fillId="2" borderId="9" xfId="0" applyNumberFormat="1" applyFont="1" applyFill="1" applyBorder="1" applyAlignment="1" applyProtection="1">
      <alignment horizontal="left" vertical="center" wrapText="1"/>
      <protection hidden="1"/>
    </xf>
    <xf numFmtId="3" fontId="7" fillId="0" borderId="0" xfId="0" applyNumberFormat="1" applyFont="1" applyFill="1" applyAlignment="1" applyProtection="1">
      <alignment horizontal="left" vertical="center" wrapText="1"/>
      <protection hidden="1"/>
    </xf>
    <xf numFmtId="0" fontId="5" fillId="8" borderId="14" xfId="0" applyFont="1" applyFill="1" applyBorder="1" applyAlignment="1">
      <alignment horizontal="left" vertical="center" wrapText="1"/>
    </xf>
    <xf numFmtId="10" fontId="7" fillId="3" borderId="0" xfId="0" applyNumberFormat="1" applyFont="1" applyFill="1" applyBorder="1" applyAlignment="1" applyProtection="1">
      <alignment horizontal="left" vertical="center" wrapText="1"/>
      <protection hidden="1"/>
    </xf>
    <xf numFmtId="3" fontId="7" fillId="0" borderId="0" xfId="0" applyNumberFormat="1" applyFont="1" applyFill="1" applyBorder="1" applyAlignment="1" applyProtection="1">
      <alignment horizontal="left" vertical="center" wrapText="1"/>
      <protection hidden="1"/>
    </xf>
    <xf numFmtId="3" fontId="7" fillId="3" borderId="0" xfId="0" applyNumberFormat="1" applyFont="1" applyFill="1" applyBorder="1" applyAlignment="1" applyProtection="1">
      <alignment horizontal="left" vertical="center" wrapText="1"/>
      <protection hidden="1"/>
    </xf>
    <xf numFmtId="0" fontId="8" fillId="7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7" borderId="8" xfId="0" applyFont="1" applyFill="1" applyBorder="1" applyAlignment="1">
      <alignment horizontal="left" vertical="center" wrapText="1"/>
    </xf>
    <xf numFmtId="3" fontId="8" fillId="2" borderId="0" xfId="0" applyNumberFormat="1" applyFont="1" applyFill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3" fontId="8" fillId="2" borderId="0" xfId="0" applyNumberFormat="1" applyFont="1" applyFill="1" applyBorder="1" applyAlignment="1" applyProtection="1">
      <alignment horizontal="left" vertical="center" wrapText="1"/>
    </xf>
    <xf numFmtId="0" fontId="8" fillId="3" borderId="0" xfId="0" applyNumberFormat="1" applyFont="1" applyFill="1" applyBorder="1" applyAlignment="1" applyProtection="1">
      <alignment horizontal="left" vertical="center" wrapText="1"/>
    </xf>
    <xf numFmtId="3" fontId="8" fillId="3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left" vertical="center"/>
    </xf>
    <xf numFmtId="0" fontId="8" fillId="7" borderId="14" xfId="0" applyFont="1" applyFill="1" applyBorder="1" applyAlignment="1">
      <alignment horizontal="left" vertical="center" wrapText="1"/>
    </xf>
    <xf numFmtId="0" fontId="8" fillId="3" borderId="0" xfId="0" applyFont="1" applyFill="1" applyAlignment="1" applyProtection="1">
      <alignment horizontal="left" vertical="center" wrapText="1"/>
      <protection locked="0"/>
    </xf>
    <xf numFmtId="1" fontId="8" fillId="2" borderId="0" xfId="0" applyNumberFormat="1" applyFont="1" applyFill="1" applyAlignment="1">
      <alignment horizontal="left" vertical="center" wrapText="1"/>
    </xf>
    <xf numFmtId="0" fontId="8" fillId="7" borderId="14" xfId="0" applyFont="1" applyFill="1" applyBorder="1" applyAlignment="1" applyProtection="1">
      <alignment horizontal="left" vertical="center" wrapText="1"/>
    </xf>
    <xf numFmtId="1" fontId="8" fillId="2" borderId="0" xfId="0" applyNumberFormat="1" applyFont="1" applyFill="1" applyBorder="1" applyAlignment="1" applyProtection="1">
      <alignment horizontal="left" vertical="center" wrapText="1"/>
    </xf>
    <xf numFmtId="0" fontId="8" fillId="7" borderId="14" xfId="0" applyFont="1" applyFill="1" applyBorder="1" applyAlignment="1">
      <alignment horizontal="left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3" borderId="0" xfId="0" applyNumberFormat="1" applyFont="1" applyFill="1" applyAlignment="1">
      <alignment horizontal="left" vertical="center" wrapText="1"/>
    </xf>
    <xf numFmtId="0" fontId="8" fillId="3" borderId="0" xfId="0" applyNumberFormat="1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7" borderId="0" xfId="0" applyFont="1" applyFill="1" applyAlignment="1">
      <alignment horizontal="left" vertical="center" wrapText="1"/>
    </xf>
    <xf numFmtId="0" fontId="8" fillId="7" borderId="22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1" fontId="8" fillId="2" borderId="21" xfId="0" applyNumberFormat="1" applyFont="1" applyFill="1" applyBorder="1" applyAlignment="1">
      <alignment horizontal="left" vertical="center" wrapText="1"/>
    </xf>
    <xf numFmtId="1" fontId="8" fillId="2" borderId="23" xfId="0" applyNumberFormat="1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  <protection hidden="1"/>
    </xf>
    <xf numFmtId="0" fontId="8" fillId="7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3" borderId="24" xfId="0" applyFont="1" applyFill="1" applyBorder="1" applyAlignment="1" applyProtection="1">
      <alignment horizontal="left" vertical="center" wrapText="1"/>
      <protection locked="0"/>
    </xf>
    <xf numFmtId="0" fontId="8" fillId="3" borderId="25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 applyProtection="1">
      <alignment horizontal="left" vertical="center" wrapText="1"/>
    </xf>
    <xf numFmtId="0" fontId="7" fillId="7" borderId="8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3" fontId="7" fillId="2" borderId="0" xfId="0" applyNumberFormat="1" applyFont="1" applyFill="1" applyBorder="1" applyAlignment="1" applyProtection="1">
      <alignment horizontal="left" vertical="center" wrapText="1"/>
    </xf>
    <xf numFmtId="0" fontId="9" fillId="8" borderId="19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9" fillId="8" borderId="20" xfId="0" applyFont="1" applyFill="1" applyBorder="1" applyAlignment="1">
      <alignment horizontal="center" vertical="center"/>
    </xf>
  </cellXfs>
  <cellStyles count="1">
    <cellStyle name="Normal" xfId="0" builtinId="0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4" tint="0.59996337778862885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0.59996337778862885"/>
        </left>
        <right/>
        <top/>
        <bottom/>
      </border>
    </dxf>
    <dxf>
      <border outline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AAAAAA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border outline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border outline="0">
        <bottom style="thin">
          <color rgb="FFAAAAAA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AAAAAA"/>
        </left>
        <right style="thin">
          <color rgb="FFAAAAAA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AAAAAA"/>
        </left>
        <right style="thin">
          <color rgb="FFAAAAAA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T158" totalsRowShown="0" headerRowDxfId="95" dataDxfId="94">
  <autoFilter ref="A2:T158" xr:uid="{00000000-0009-0000-0100-000003000000}"/>
  <sortState xmlns:xlrd2="http://schemas.microsoft.com/office/spreadsheetml/2017/richdata2" ref="A3:T150">
    <sortCondition ref="A2:A150"/>
  </sortState>
  <tableColumns count="20">
    <tableColumn id="1" xr3:uid="{00000000-0010-0000-0000-000001000000}" name="Service Group Name" dataDxfId="93"/>
    <tableColumn id="2" xr3:uid="{00000000-0010-0000-0000-000002000000}" name="SAG COC" dataDxfId="92"/>
    <tableColumn id="3" xr3:uid="{00000000-0010-0000-0000-000003000000}" name="Procedure Codes" dataDxfId="91"/>
    <tableColumn id="21" xr3:uid="{00000000-0010-0000-0000-000015000000}" name="Unit Type" dataDxfId="90"/>
    <tableColumn id="5" xr3:uid="{00000000-0010-0000-0000-000005000000}" name="Max Auth Duration" dataDxfId="89"/>
    <tableColumn id="8" xr3:uid="{00000000-0010-0000-0000-000008000000}" name="Minimum Units Per Auth" dataDxfId="88"/>
    <tableColumn id="7" xr3:uid="{00000000-0010-0000-0000-000007000000}" name="Maximum Units Per Auth" dataDxfId="87"/>
    <tableColumn id="15" xr3:uid="{52B5FCC2-6041-4D52-BDFE-163255110153}" name="Total Maximum Units Per Tx Plan" dataDxfId="86"/>
    <tableColumn id="6" xr3:uid="{00000000-0010-0000-0000-000006000000}" name="Max Units % of Max (calculated from actual value) UNDERUTILIZATION (RED) OVERUTILIZATION (GREEN)" dataDxfId="85">
      <calculatedColumnFormula>Table3[[#This Row],[Maximum Units Per Auth]]/Table3[[#This Row],[Maximum Units UTILIZED DENOMINATOR]]</calculatedColumnFormula>
    </tableColumn>
    <tableColumn id="14" xr3:uid="{00000000-0010-0000-0000-00000E000000}" name="# of Consumers" dataDxfId="84"/>
    <tableColumn id="20" xr3:uid="{00000000-0010-0000-0000-000014000000}" name="Min" dataDxfId="83"/>
    <tableColumn id="19" xr3:uid="{00000000-0010-0000-0000-000013000000}" name="Q1" dataDxfId="82"/>
    <tableColumn id="18" xr3:uid="{00000000-0010-0000-0000-000012000000}" name="Q2" dataDxfId="81"/>
    <tableColumn id="17" xr3:uid="{00000000-0010-0000-0000-000011000000}" name="Q3" dataDxfId="80"/>
    <tableColumn id="16" xr3:uid="{00000000-0010-0000-0000-000010000000}" name="Maximum Units UTILIZED DENOMINATOR" dataDxfId="79"/>
    <tableColumn id="13" xr3:uid="{00000000-0010-0000-0000-00000D000000}" name="Min Units (Actual)" dataDxfId="78"/>
    <tableColumn id="12" xr3:uid="{00000000-0010-0000-0000-00000C000000}" name="Q1 _x000a_(Actual)" dataDxfId="77"/>
    <tableColumn id="11" xr3:uid="{00000000-0010-0000-0000-00000B000000}" name="Q2_x000a_(Actual)" dataDxfId="76"/>
    <tableColumn id="10" xr3:uid="{00000000-0010-0000-0000-00000A000000}" name="Q3_x000a_(Actual)" dataDxfId="75"/>
    <tableColumn id="9" xr3:uid="{00000000-0010-0000-0000-000009000000}" name="Max Units (Actual)" dataDxfId="7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U102" totalsRowShown="0" headerRowDxfId="73" dataDxfId="71" headerRowBorderDxfId="72" tableBorderDxfId="70">
  <autoFilter ref="A2:U102" xr:uid="{00000000-0009-0000-0100-000001000000}"/>
  <sortState xmlns:xlrd2="http://schemas.microsoft.com/office/spreadsheetml/2017/richdata2" ref="A3:U94">
    <sortCondition ref="A2:A94"/>
  </sortState>
  <tableColumns count="21">
    <tableColumn id="1" xr3:uid="{00000000-0010-0000-0100-000001000000}" name="Service Group Name" dataDxfId="69"/>
    <tableColumn id="2" xr3:uid="{00000000-0010-0000-0100-000002000000}" name="SAG COC" dataDxfId="68"/>
    <tableColumn id="3" xr3:uid="{00000000-0010-0000-0100-000003000000}" name="Procedure Codes" dataDxfId="67"/>
    <tableColumn id="19" xr3:uid="{00000000-0010-0000-0100-000013000000}" name="Unit Type" dataDxfId="66"/>
    <tableColumn id="5" xr3:uid="{00000000-0010-0000-0100-000005000000}" name="Max Auth Duration" dataDxfId="65"/>
    <tableColumn id="20" xr3:uid="{00000000-0010-0000-0100-000014000000}" name="Minimum Units Per Auth" dataDxfId="64"/>
    <tableColumn id="7" xr3:uid="{00000000-0010-0000-0100-000007000000}" name="Maximum Units Per Auth" dataDxfId="63"/>
    <tableColumn id="21" xr3:uid="{2751681E-CA98-4FF5-B6FD-565ADFB49456}" name="Total Maximum Units Per Tx Plan" dataDxfId="62"/>
    <tableColumn id="6" xr3:uid="{00000000-0010-0000-0100-000006000000}" name="Max Units % of Max" dataDxfId="61">
      <calculatedColumnFormula>Table1[[#This Row],[Maximum Units Per Auth]]/Table1[[#This Row],[Max]]</calculatedColumnFormula>
    </tableColumn>
    <tableColumn id="14" xr3:uid="{00000000-0010-0000-0100-00000E000000}" name="# of Consumers" dataDxfId="60"/>
    <tableColumn id="18" xr3:uid="{00000000-0010-0000-0100-000012000000}" name="Min" dataDxfId="59"/>
    <tableColumn id="17" xr3:uid="{00000000-0010-0000-0100-000011000000}" name="Q1" dataDxfId="58"/>
    <tableColumn id="16" xr3:uid="{00000000-0010-0000-0100-000010000000}" name="Q2" dataDxfId="57"/>
    <tableColumn id="15" xr3:uid="{00000000-0010-0000-0100-00000F000000}" name="Q3" dataDxfId="56"/>
    <tableColumn id="12" xr3:uid="{00000000-0010-0000-0100-00000C000000}" name="Max" dataDxfId="55"/>
    <tableColumn id="13" xr3:uid="{00000000-0010-0000-0100-00000D000000}" name="Min Units (Actual)" dataDxfId="54"/>
    <tableColumn id="8" xr3:uid="{00000000-0010-0000-0100-000008000000}" name="Q1 _x000a_(Actual)" dataDxfId="53"/>
    <tableColumn id="9" xr3:uid="{00000000-0010-0000-0100-000009000000}" name="Q2_x000a_(Actual)" dataDxfId="52"/>
    <tableColumn id="10" xr3:uid="{00000000-0010-0000-0100-00000A000000}" name="Q3_x000a_(Actual)" dataDxfId="51"/>
    <tableColumn id="11" xr3:uid="{00000000-0010-0000-0100-00000B000000}" name="Max Units (Actual)" dataDxfId="50"/>
    <tableColumn id="4" xr3:uid="{00000000-0010-0000-0100-000004000000}" name="Notes" dataDxfId="4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:U206" totalsRowShown="0" headerRowDxfId="48" dataDxfId="46" headerRowBorderDxfId="47" tableBorderDxfId="45">
  <autoFilter ref="A2:U206" xr:uid="{00000000-0009-0000-0100-000004000000}"/>
  <sortState xmlns:xlrd2="http://schemas.microsoft.com/office/spreadsheetml/2017/richdata2" ref="A3:U194">
    <sortCondition ref="A2:A194"/>
  </sortState>
  <tableColumns count="21">
    <tableColumn id="1" xr3:uid="{00000000-0010-0000-0200-000001000000}" name="Service Group Name" dataDxfId="44"/>
    <tableColumn id="2" xr3:uid="{00000000-0010-0000-0200-000002000000}" name="SAG COC" dataDxfId="43"/>
    <tableColumn id="3" xr3:uid="{00000000-0010-0000-0200-000003000000}" name="Procedure Codes" dataDxfId="42"/>
    <tableColumn id="19" xr3:uid="{00000000-0010-0000-0200-000013000000}" name="Unit Type" dataDxfId="41"/>
    <tableColumn id="5" xr3:uid="{00000000-0010-0000-0200-000005000000}" name="Max Auth Duration" dataDxfId="40"/>
    <tableColumn id="20" xr3:uid="{00000000-0010-0000-0200-000014000000}" name="Minimum Units Per Auth" dataDxfId="39"/>
    <tableColumn id="13" xr3:uid="{00000000-0010-0000-0200-00000D000000}" name="Maximum Units Per Auth" dataDxfId="38"/>
    <tableColumn id="22" xr3:uid="{62D02F53-A643-45A8-8E05-FC12538191D7}" name="Total Maximum Units Per Tx Plan" dataDxfId="37"/>
    <tableColumn id="7" xr3:uid="{00000000-0010-0000-0200-000007000000}" name="Max Units % of Max" dataDxfId="36">
      <calculatedColumnFormula>Table4[[#This Row],[Maximum Units Per Auth]]/Table4[[#This Row],[Max]]</calculatedColumnFormula>
    </tableColumn>
    <tableColumn id="6" xr3:uid="{00000000-0010-0000-0200-000006000000}" name="# of Consumers" dataDxfId="35">
      <calculatedColumnFormula>INDEX('DD Adult'!$B$2:$B$101,MATCH(Table4[[#This Row],[Procedure Codes]],'DD Adult'!$A$2:$A$101,0),1)</calculatedColumnFormula>
    </tableColumn>
    <tableColumn id="18" xr3:uid="{00000000-0010-0000-0200-000012000000}" name="Min" dataDxfId="34"/>
    <tableColumn id="17" xr3:uid="{00000000-0010-0000-0200-000011000000}" name="Q1" dataDxfId="33"/>
    <tableColumn id="16" xr3:uid="{00000000-0010-0000-0200-000010000000}" name="Q2" dataDxfId="32"/>
    <tableColumn id="15" xr3:uid="{00000000-0010-0000-0200-00000F000000}" name="Q3" dataDxfId="31"/>
    <tableColumn id="14" xr3:uid="{00000000-0010-0000-0200-00000E000000}" name="Max" dataDxfId="30"/>
    <tableColumn id="8" xr3:uid="{00000000-0010-0000-0200-000008000000}" name="Min Units (Actual)" dataDxfId="29"/>
    <tableColumn id="9" xr3:uid="{00000000-0010-0000-0200-000009000000}" name="Q1 _x000a_(Actual)" dataDxfId="28"/>
    <tableColumn id="10" xr3:uid="{00000000-0010-0000-0200-00000A000000}" name="Q2_x000a_(Actual)" dataDxfId="27"/>
    <tableColumn id="11" xr3:uid="{00000000-0010-0000-0200-00000B000000}" name="Q3_x000a_(Actual)" dataDxfId="26"/>
    <tableColumn id="12" xr3:uid="{00000000-0010-0000-0200-00000C000000}" name="Max Units (Actual)" dataDxfId="25"/>
    <tableColumn id="4" xr3:uid="{00000000-0010-0000-0200-000004000000}" name="Notes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43" displayName="Table43" ref="A2:U202" totalsRowShown="0" headerRowDxfId="23" dataDxfId="22" tableBorderDxfId="21">
  <autoFilter ref="A2:U202" xr:uid="{00000000-0009-0000-0100-000002000000}"/>
  <sortState xmlns:xlrd2="http://schemas.microsoft.com/office/spreadsheetml/2017/richdata2" ref="A3:U190">
    <sortCondition ref="A2:A190"/>
  </sortState>
  <tableColumns count="21">
    <tableColumn id="1" xr3:uid="{00000000-0010-0000-0300-000001000000}" name="Service Group Name" dataDxfId="20"/>
    <tableColumn id="2" xr3:uid="{00000000-0010-0000-0300-000002000000}" name="SAG COC" dataDxfId="19"/>
    <tableColumn id="3" xr3:uid="{00000000-0010-0000-0300-000003000000}" name="Procedure Codes" dataDxfId="18"/>
    <tableColumn id="19" xr3:uid="{00000000-0010-0000-0300-000013000000}" name="Unit Type" dataDxfId="17"/>
    <tableColumn id="5" xr3:uid="{00000000-0010-0000-0300-000005000000}" name="Max Auth Duration" dataDxfId="16"/>
    <tableColumn id="20" xr3:uid="{00000000-0010-0000-0300-000014000000}" name="Minimum Units Per Auth" dataDxfId="15"/>
    <tableColumn id="13" xr3:uid="{00000000-0010-0000-0300-00000D000000}" name="Maximum Units Per Auth" dataDxfId="14"/>
    <tableColumn id="22" xr3:uid="{62EB8084-4A4C-4049-86C8-24BB68C14A23}" name="Total Maximum Units Per Tx Plan" dataDxfId="13"/>
    <tableColumn id="7" xr3:uid="{00000000-0010-0000-0300-000007000000}" name="Max Units % of Max" dataDxfId="12">
      <calculatedColumnFormula>Table43[[#This Row],[Maximum Units Per Auth]]/Table43[[#This Row],[Max]]</calculatedColumnFormula>
    </tableColumn>
    <tableColumn id="6" xr3:uid="{00000000-0010-0000-0300-000006000000}" name="# of Consumers" dataDxfId="11"/>
    <tableColumn id="18" xr3:uid="{00000000-0010-0000-0300-000012000000}" name="Min" dataDxfId="10"/>
    <tableColumn id="17" xr3:uid="{00000000-0010-0000-0300-000011000000}" name="Q1" dataDxfId="9"/>
    <tableColumn id="16" xr3:uid="{00000000-0010-0000-0300-000010000000}" name="Q2" dataDxfId="8"/>
    <tableColumn id="15" xr3:uid="{00000000-0010-0000-0300-00000F000000}" name="Q3" dataDxfId="7"/>
    <tableColumn id="14" xr3:uid="{00000000-0010-0000-0300-00000E000000}" name="Max" dataDxfId="6"/>
    <tableColumn id="8" xr3:uid="{00000000-0010-0000-0300-000008000000}" name="Min Units (Actual)" dataDxfId="5"/>
    <tableColumn id="9" xr3:uid="{00000000-0010-0000-0300-000009000000}" name="Q1 _x000a_(Actual)" dataDxfId="4"/>
    <tableColumn id="10" xr3:uid="{00000000-0010-0000-0300-00000A000000}" name="Q2_x000a_(Actual)" dataDxfId="3"/>
    <tableColumn id="11" xr3:uid="{00000000-0010-0000-0300-00000B000000}" name="Q3_x000a_(Actual)" dataDxfId="2"/>
    <tableColumn id="12" xr3:uid="{00000000-0010-0000-0300-00000C000000}" name="Max Units (Actual)" dataDxfId="1"/>
    <tableColumn id="4" xr3:uid="{00000000-0010-0000-0300-000004000000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workbookViewId="0">
      <selection activeCell="B36" sqref="B36"/>
    </sheetView>
  </sheetViews>
  <sheetFormatPr defaultColWidth="9.140625" defaultRowHeight="14.25" x14ac:dyDescent="0.2"/>
  <cols>
    <col min="1" max="1" width="18.5703125" style="1" bestFit="1" customWidth="1"/>
    <col min="2" max="2" width="76" style="1" bestFit="1" customWidth="1"/>
    <col min="3" max="3" width="9.140625" style="1"/>
    <col min="4" max="4" width="32" style="1" bestFit="1" customWidth="1"/>
    <col min="5" max="5" width="154.5703125" style="1" bestFit="1" customWidth="1"/>
    <col min="6" max="16384" width="9.140625" style="1"/>
  </cols>
  <sheetData>
    <row r="1" spans="1:6" x14ac:dyDescent="0.2">
      <c r="A1" s="1" t="s">
        <v>0</v>
      </c>
      <c r="B1" s="1" t="s">
        <v>1</v>
      </c>
      <c r="D1" s="1" t="s">
        <v>2</v>
      </c>
      <c r="E1" s="1" t="s">
        <v>3</v>
      </c>
      <c r="F1" s="1" t="s">
        <v>4</v>
      </c>
    </row>
    <row r="2" spans="1:6" x14ac:dyDescent="0.2">
      <c r="A2" s="1" t="s">
        <v>5</v>
      </c>
      <c r="B2" s="1" t="s">
        <v>6</v>
      </c>
      <c r="D2" s="1" t="s">
        <v>7</v>
      </c>
      <c r="E2" s="1" t="s">
        <v>8</v>
      </c>
    </row>
    <row r="3" spans="1:6" x14ac:dyDescent="0.2">
      <c r="A3" s="1" t="s">
        <v>9</v>
      </c>
      <c r="B3" s="1" t="s">
        <v>10</v>
      </c>
      <c r="D3" s="1" t="s">
        <v>11</v>
      </c>
      <c r="E3" s="1" t="s">
        <v>12</v>
      </c>
    </row>
    <row r="4" spans="1:6" x14ac:dyDescent="0.2">
      <c r="A4" s="1" t="s">
        <v>13</v>
      </c>
      <c r="B4" s="1" t="s">
        <v>14</v>
      </c>
      <c r="D4" s="1" t="s">
        <v>15</v>
      </c>
      <c r="E4" s="1" t="s">
        <v>16</v>
      </c>
    </row>
    <row r="5" spans="1:6" x14ac:dyDescent="0.2">
      <c r="A5" s="1" t="s">
        <v>17</v>
      </c>
      <c r="B5" s="1" t="s">
        <v>18</v>
      </c>
      <c r="D5" s="1" t="s">
        <v>19</v>
      </c>
      <c r="E5" s="1" t="s">
        <v>20</v>
      </c>
    </row>
    <row r="6" spans="1:6" x14ac:dyDescent="0.2">
      <c r="A6" s="1" t="s">
        <v>21</v>
      </c>
      <c r="B6" s="1" t="s">
        <v>22</v>
      </c>
      <c r="D6" s="1" t="s">
        <v>23</v>
      </c>
      <c r="E6" s="1" t="s">
        <v>24</v>
      </c>
    </row>
    <row r="7" spans="1:6" x14ac:dyDescent="0.2">
      <c r="A7" s="1" t="s">
        <v>25</v>
      </c>
      <c r="B7" s="1" t="s">
        <v>26</v>
      </c>
      <c r="D7" s="1" t="s">
        <v>27</v>
      </c>
      <c r="E7" s="1" t="s">
        <v>28</v>
      </c>
    </row>
    <row r="8" spans="1:6" x14ac:dyDescent="0.2">
      <c r="A8" s="1" t="s">
        <v>29</v>
      </c>
      <c r="B8" s="1" t="s">
        <v>30</v>
      </c>
      <c r="D8" s="1" t="s">
        <v>31</v>
      </c>
      <c r="E8" s="1" t="s">
        <v>32</v>
      </c>
    </row>
    <row r="9" spans="1:6" x14ac:dyDescent="0.2">
      <c r="A9" s="1" t="s">
        <v>33</v>
      </c>
      <c r="B9" s="1" t="s">
        <v>34</v>
      </c>
      <c r="D9" s="1" t="s">
        <v>35</v>
      </c>
      <c r="E9" s="1" t="s">
        <v>36</v>
      </c>
    </row>
    <row r="10" spans="1:6" x14ac:dyDescent="0.2">
      <c r="D10" s="1" t="s">
        <v>37</v>
      </c>
      <c r="E10" s="1" t="s">
        <v>38</v>
      </c>
    </row>
    <row r="11" spans="1:6" x14ac:dyDescent="0.2">
      <c r="D11" s="1" t="s">
        <v>39</v>
      </c>
      <c r="E11" s="1" t="s">
        <v>40</v>
      </c>
      <c r="F11" s="1" t="s">
        <v>41</v>
      </c>
    </row>
    <row r="12" spans="1:6" x14ac:dyDescent="0.2">
      <c r="D12" s="1" t="s">
        <v>42</v>
      </c>
      <c r="E12" s="1" t="s">
        <v>43</v>
      </c>
    </row>
    <row r="13" spans="1:6" x14ac:dyDescent="0.2">
      <c r="D13" s="1" t="s">
        <v>44</v>
      </c>
      <c r="E13" s="1" t="s">
        <v>45</v>
      </c>
      <c r="F13" s="1" t="s">
        <v>46</v>
      </c>
    </row>
    <row r="14" spans="1:6" x14ac:dyDescent="0.2">
      <c r="D14" s="1" t="s">
        <v>47</v>
      </c>
      <c r="E14" s="1" t="s">
        <v>48</v>
      </c>
      <c r="F14" s="1" t="s">
        <v>46</v>
      </c>
    </row>
    <row r="15" spans="1:6" x14ac:dyDescent="0.2">
      <c r="D15" s="1" t="s">
        <v>49</v>
      </c>
      <c r="E15" s="1" t="s">
        <v>50</v>
      </c>
      <c r="F15" s="1" t="s">
        <v>46</v>
      </c>
    </row>
    <row r="16" spans="1:6" x14ac:dyDescent="0.2">
      <c r="D16" s="1" t="s">
        <v>51</v>
      </c>
      <c r="E16" s="1" t="s">
        <v>52</v>
      </c>
      <c r="F16" s="1" t="s">
        <v>46</v>
      </c>
    </row>
    <row r="17" spans="4:6" x14ac:dyDescent="0.2">
      <c r="D17" s="1" t="s">
        <v>53</v>
      </c>
      <c r="E17" s="1" t="s">
        <v>54</v>
      </c>
      <c r="F17" s="1" t="s">
        <v>46</v>
      </c>
    </row>
    <row r="18" spans="4:6" x14ac:dyDescent="0.2">
      <c r="D18" s="1" t="s">
        <v>55</v>
      </c>
      <c r="E18" s="1" t="s">
        <v>56</v>
      </c>
      <c r="F18" s="1" t="s">
        <v>57</v>
      </c>
    </row>
    <row r="19" spans="4:6" x14ac:dyDescent="0.2">
      <c r="D19" s="1" t="s">
        <v>58</v>
      </c>
      <c r="E19" s="1" t="s">
        <v>59</v>
      </c>
      <c r="F19" s="1" t="s">
        <v>57</v>
      </c>
    </row>
    <row r="20" spans="4:6" x14ac:dyDescent="0.2">
      <c r="D20" s="1" t="s">
        <v>60</v>
      </c>
      <c r="E20" s="1" t="s">
        <v>61</v>
      </c>
      <c r="F20" s="1" t="s">
        <v>57</v>
      </c>
    </row>
    <row r="21" spans="4:6" x14ac:dyDescent="0.2">
      <c r="D21" s="1" t="s">
        <v>62</v>
      </c>
      <c r="E21" s="1" t="s">
        <v>63</v>
      </c>
      <c r="F21" s="1" t="s">
        <v>57</v>
      </c>
    </row>
    <row r="22" spans="4:6" x14ac:dyDescent="0.2">
      <c r="D22" s="1" t="s">
        <v>64</v>
      </c>
      <c r="E22" s="1" t="s">
        <v>65</v>
      </c>
      <c r="F22" s="1" t="s">
        <v>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6"/>
  <sheetViews>
    <sheetView workbookViewId="0">
      <selection activeCell="A49" sqref="A49:XFD49"/>
    </sheetView>
  </sheetViews>
  <sheetFormatPr defaultColWidth="9.140625" defaultRowHeight="12" x14ac:dyDescent="0.2"/>
  <cols>
    <col min="1" max="9" width="9.140625" style="4"/>
    <col min="10" max="10" width="24.5703125" style="4" bestFit="1" customWidth="1"/>
    <col min="11" max="16384" width="9.140625" style="4"/>
  </cols>
  <sheetData>
    <row r="1" spans="1:10" x14ac:dyDescent="0.2">
      <c r="A1" s="4" t="s">
        <v>249</v>
      </c>
      <c r="B1" s="4" t="s">
        <v>250</v>
      </c>
      <c r="C1" s="4" t="s">
        <v>251</v>
      </c>
      <c r="D1" s="4" t="s">
        <v>252</v>
      </c>
      <c r="E1" s="4" t="s">
        <v>253</v>
      </c>
      <c r="F1" s="4" t="s">
        <v>254</v>
      </c>
      <c r="G1" s="4" t="s">
        <v>255</v>
      </c>
      <c r="H1" s="4" t="s">
        <v>249</v>
      </c>
      <c r="I1" s="4" t="s">
        <v>256</v>
      </c>
      <c r="J1" s="4" t="s">
        <v>1</v>
      </c>
    </row>
    <row r="2" spans="1:10" x14ac:dyDescent="0.2">
      <c r="A2" s="5">
        <v>90785</v>
      </c>
      <c r="B2" s="5">
        <v>61</v>
      </c>
      <c r="C2" s="5">
        <v>1</v>
      </c>
      <c r="D2" s="5">
        <v>1</v>
      </c>
      <c r="E2" s="5">
        <v>2</v>
      </c>
      <c r="F2" s="5">
        <v>6</v>
      </c>
      <c r="G2" s="5">
        <v>13</v>
      </c>
      <c r="H2" s="5">
        <v>90785</v>
      </c>
      <c r="I2" s="6"/>
      <c r="J2" s="4" t="s">
        <v>257</v>
      </c>
    </row>
    <row r="3" spans="1:10" x14ac:dyDescent="0.2">
      <c r="A3" s="3">
        <v>90791</v>
      </c>
      <c r="B3" s="3">
        <v>19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90791</v>
      </c>
      <c r="I3" s="4" t="s">
        <v>258</v>
      </c>
    </row>
    <row r="4" spans="1:10" x14ac:dyDescent="0.2">
      <c r="A4" s="3">
        <v>90792</v>
      </c>
      <c r="B4" s="3">
        <v>122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90792</v>
      </c>
      <c r="I4" s="4" t="s">
        <v>258</v>
      </c>
    </row>
    <row r="5" spans="1:10" x14ac:dyDescent="0.2">
      <c r="A5" s="3">
        <v>90832</v>
      </c>
      <c r="B5" s="3">
        <v>88</v>
      </c>
      <c r="C5" s="3">
        <v>1</v>
      </c>
      <c r="D5" s="3">
        <v>1</v>
      </c>
      <c r="E5" s="3">
        <v>1.5</v>
      </c>
      <c r="F5" s="3">
        <v>2</v>
      </c>
      <c r="G5" s="3">
        <v>6</v>
      </c>
      <c r="H5" s="3">
        <v>90832</v>
      </c>
      <c r="I5" s="4" t="s">
        <v>258</v>
      </c>
    </row>
    <row r="6" spans="1:10" x14ac:dyDescent="0.2">
      <c r="A6" s="3">
        <v>90834</v>
      </c>
      <c r="B6" s="3">
        <v>132</v>
      </c>
      <c r="C6" s="3">
        <v>1</v>
      </c>
      <c r="D6" s="3">
        <v>1</v>
      </c>
      <c r="E6" s="3">
        <v>2</v>
      </c>
      <c r="F6" s="3">
        <v>4</v>
      </c>
      <c r="G6" s="3">
        <v>8</v>
      </c>
      <c r="H6" s="3">
        <v>90834</v>
      </c>
      <c r="I6" s="4" t="s">
        <v>258</v>
      </c>
    </row>
    <row r="7" spans="1:10" x14ac:dyDescent="0.2">
      <c r="A7" s="3">
        <v>90837</v>
      </c>
      <c r="B7" s="3">
        <v>172</v>
      </c>
      <c r="C7" s="3">
        <v>1</v>
      </c>
      <c r="D7" s="3">
        <v>2</v>
      </c>
      <c r="E7" s="3">
        <v>5</v>
      </c>
      <c r="F7" s="3">
        <v>9</v>
      </c>
      <c r="G7" s="3">
        <v>22</v>
      </c>
      <c r="H7" s="3">
        <v>90837</v>
      </c>
      <c r="I7" s="4" t="s">
        <v>258</v>
      </c>
    </row>
    <row r="8" spans="1:10" x14ac:dyDescent="0.2">
      <c r="A8" s="3">
        <v>90846</v>
      </c>
      <c r="B8" s="3">
        <v>51</v>
      </c>
      <c r="C8" s="3">
        <v>1</v>
      </c>
      <c r="D8" s="3">
        <v>1</v>
      </c>
      <c r="E8" s="3">
        <v>1</v>
      </c>
      <c r="F8" s="3">
        <v>2</v>
      </c>
      <c r="G8" s="3">
        <v>3</v>
      </c>
      <c r="H8" s="3">
        <v>90846</v>
      </c>
      <c r="I8" s="4" t="s">
        <v>258</v>
      </c>
    </row>
    <row r="9" spans="1:10" x14ac:dyDescent="0.2">
      <c r="A9" s="3">
        <v>90847</v>
      </c>
      <c r="B9" s="3">
        <v>131</v>
      </c>
      <c r="C9" s="3">
        <v>1</v>
      </c>
      <c r="D9" s="3">
        <v>1</v>
      </c>
      <c r="E9" s="3">
        <v>2</v>
      </c>
      <c r="F9" s="3">
        <v>4</v>
      </c>
      <c r="G9" s="3">
        <v>12</v>
      </c>
      <c r="H9" s="3">
        <v>90847</v>
      </c>
      <c r="I9" s="4" t="s">
        <v>258</v>
      </c>
    </row>
    <row r="10" spans="1:10" x14ac:dyDescent="0.2">
      <c r="A10" s="3">
        <v>90853</v>
      </c>
      <c r="B10" s="3">
        <v>19</v>
      </c>
      <c r="C10" s="3">
        <v>1</v>
      </c>
      <c r="D10" s="3">
        <v>1.5</v>
      </c>
      <c r="E10" s="3">
        <v>3</v>
      </c>
      <c r="F10" s="3">
        <v>8</v>
      </c>
      <c r="G10" s="3">
        <v>15</v>
      </c>
      <c r="H10" s="3">
        <v>90853</v>
      </c>
      <c r="I10" s="4">
        <v>90853</v>
      </c>
    </row>
    <row r="11" spans="1:10" x14ac:dyDescent="0.2">
      <c r="A11" s="5">
        <v>92506</v>
      </c>
      <c r="B11" s="5">
        <v>5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92506</v>
      </c>
      <c r="I11" s="6"/>
      <c r="J11" s="4" t="s">
        <v>312</v>
      </c>
    </row>
    <row r="12" spans="1:10" x14ac:dyDescent="0.2">
      <c r="A12" s="5">
        <v>92523</v>
      </c>
      <c r="B12" s="5">
        <v>7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92523</v>
      </c>
      <c r="I12" s="6"/>
      <c r="J12" s="4" t="s">
        <v>289</v>
      </c>
    </row>
    <row r="13" spans="1:10" x14ac:dyDescent="0.2">
      <c r="A13" s="5">
        <v>92610</v>
      </c>
      <c r="B13" s="5">
        <v>9</v>
      </c>
      <c r="C13" s="5">
        <v>1</v>
      </c>
      <c r="D13" s="5">
        <v>1</v>
      </c>
      <c r="E13" s="5">
        <v>1</v>
      </c>
      <c r="F13" s="5">
        <v>2</v>
      </c>
      <c r="G13" s="5">
        <v>2</v>
      </c>
      <c r="H13" s="5">
        <v>92610</v>
      </c>
      <c r="I13" s="6"/>
      <c r="J13" s="4" t="s">
        <v>289</v>
      </c>
    </row>
    <row r="14" spans="1:10" x14ac:dyDescent="0.2">
      <c r="A14" s="3">
        <v>96101</v>
      </c>
      <c r="B14" s="3">
        <v>166</v>
      </c>
      <c r="C14" s="3">
        <v>1</v>
      </c>
      <c r="D14" s="3">
        <v>2</v>
      </c>
      <c r="E14" s="3">
        <v>2</v>
      </c>
      <c r="F14" s="3">
        <v>4</v>
      </c>
      <c r="G14" s="3">
        <v>7</v>
      </c>
      <c r="H14" s="3">
        <v>96101</v>
      </c>
      <c r="I14" s="4" t="s">
        <v>258</v>
      </c>
    </row>
    <row r="15" spans="1:10" x14ac:dyDescent="0.2">
      <c r="A15" s="5">
        <v>96372</v>
      </c>
      <c r="B15" s="5">
        <v>1</v>
      </c>
      <c r="C15" s="5">
        <v>3</v>
      </c>
      <c r="D15" s="5">
        <v>3</v>
      </c>
      <c r="E15" s="5">
        <v>3</v>
      </c>
      <c r="F15" s="5">
        <v>3</v>
      </c>
      <c r="G15" s="5">
        <v>3</v>
      </c>
      <c r="H15" s="5">
        <v>96372</v>
      </c>
      <c r="I15" s="6"/>
      <c r="J15" s="4" t="s">
        <v>306</v>
      </c>
    </row>
    <row r="16" spans="1:10" x14ac:dyDescent="0.2">
      <c r="A16" s="3">
        <v>97003</v>
      </c>
      <c r="B16" s="3">
        <v>4</v>
      </c>
      <c r="C16" s="3">
        <v>1</v>
      </c>
      <c r="D16" s="3">
        <v>1</v>
      </c>
      <c r="E16" s="3">
        <v>1</v>
      </c>
      <c r="F16" s="3">
        <v>1</v>
      </c>
      <c r="G16" s="3">
        <v>1</v>
      </c>
      <c r="H16" s="3">
        <v>97003</v>
      </c>
      <c r="I16" s="4" t="s">
        <v>258</v>
      </c>
    </row>
    <row r="17" spans="1:10" x14ac:dyDescent="0.2">
      <c r="A17" s="3">
        <v>97004</v>
      </c>
      <c r="B17" s="3">
        <v>1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97004</v>
      </c>
      <c r="I17" s="4" t="s">
        <v>258</v>
      </c>
    </row>
    <row r="18" spans="1:10" x14ac:dyDescent="0.2">
      <c r="A18" s="5">
        <v>97162</v>
      </c>
      <c r="B18" s="5">
        <v>2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97162</v>
      </c>
      <c r="I18" s="6"/>
      <c r="J18" s="4" t="s">
        <v>259</v>
      </c>
    </row>
    <row r="19" spans="1:10" x14ac:dyDescent="0.2">
      <c r="A19" s="5">
        <v>97165</v>
      </c>
      <c r="B19" s="5">
        <v>3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97165</v>
      </c>
      <c r="I19" s="6"/>
      <c r="J19" s="4" t="s">
        <v>260</v>
      </c>
    </row>
    <row r="20" spans="1:10" x14ac:dyDescent="0.2">
      <c r="A20" s="5">
        <v>97166</v>
      </c>
      <c r="B20" s="5">
        <v>11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97166</v>
      </c>
      <c r="I20" s="6"/>
      <c r="J20" s="4" t="s">
        <v>260</v>
      </c>
    </row>
    <row r="21" spans="1:10" x14ac:dyDescent="0.2">
      <c r="A21" s="5">
        <v>97167</v>
      </c>
      <c r="B21" s="5">
        <v>10</v>
      </c>
      <c r="C21" s="5">
        <v>1</v>
      </c>
      <c r="D21" s="5">
        <v>1</v>
      </c>
      <c r="E21" s="5">
        <v>1</v>
      </c>
      <c r="F21" s="5">
        <v>1</v>
      </c>
      <c r="G21" s="5">
        <v>1</v>
      </c>
      <c r="H21" s="5">
        <v>97167</v>
      </c>
      <c r="I21" s="6"/>
      <c r="J21" s="4" t="s">
        <v>260</v>
      </c>
    </row>
    <row r="22" spans="1:10" x14ac:dyDescent="0.2">
      <c r="A22" s="3">
        <v>97530</v>
      </c>
      <c r="B22" s="3">
        <v>2</v>
      </c>
      <c r="C22" s="3">
        <v>4</v>
      </c>
      <c r="D22" s="3">
        <v>7.5</v>
      </c>
      <c r="E22" s="3">
        <v>11</v>
      </c>
      <c r="F22" s="3">
        <v>14.5</v>
      </c>
      <c r="G22" s="3">
        <v>18</v>
      </c>
      <c r="H22" s="3">
        <v>97530</v>
      </c>
      <c r="I22" s="4" t="s">
        <v>258</v>
      </c>
    </row>
    <row r="23" spans="1:10" x14ac:dyDescent="0.2">
      <c r="A23" s="3">
        <v>97533</v>
      </c>
      <c r="B23" s="3">
        <v>10</v>
      </c>
      <c r="C23" s="3">
        <v>1</v>
      </c>
      <c r="D23" s="3">
        <v>4</v>
      </c>
      <c r="E23" s="3">
        <v>4.5</v>
      </c>
      <c r="F23" s="3">
        <v>6</v>
      </c>
      <c r="G23" s="3">
        <v>10</v>
      </c>
      <c r="H23" s="3">
        <v>97533</v>
      </c>
      <c r="I23" s="4" t="s">
        <v>258</v>
      </c>
    </row>
    <row r="24" spans="1:10" x14ac:dyDescent="0.2">
      <c r="A24" s="3">
        <v>99201</v>
      </c>
      <c r="B24" s="3">
        <v>1</v>
      </c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99201</v>
      </c>
      <c r="I24" s="4" t="s">
        <v>258</v>
      </c>
    </row>
    <row r="25" spans="1:10" x14ac:dyDescent="0.2">
      <c r="A25" s="3">
        <v>99202</v>
      </c>
      <c r="B25" s="3">
        <v>2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99202</v>
      </c>
      <c r="I25" s="4" t="s">
        <v>258</v>
      </c>
    </row>
    <row r="26" spans="1:10" x14ac:dyDescent="0.2">
      <c r="A26" s="3">
        <v>99212</v>
      </c>
      <c r="B26" s="3">
        <v>39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99212</v>
      </c>
      <c r="I26" s="4" t="s">
        <v>258</v>
      </c>
    </row>
    <row r="27" spans="1:10" x14ac:dyDescent="0.2">
      <c r="A27" s="3">
        <v>99213</v>
      </c>
      <c r="B27" s="3">
        <v>250</v>
      </c>
      <c r="C27" s="3">
        <v>1</v>
      </c>
      <c r="D27" s="3">
        <v>1</v>
      </c>
      <c r="E27" s="3">
        <v>2.5</v>
      </c>
      <c r="F27" s="3">
        <v>4</v>
      </c>
      <c r="G27" s="3">
        <v>8</v>
      </c>
      <c r="H27" s="3">
        <v>99213</v>
      </c>
      <c r="I27" s="4" t="s">
        <v>258</v>
      </c>
    </row>
    <row r="28" spans="1:10" x14ac:dyDescent="0.2">
      <c r="A28" s="3">
        <v>99214</v>
      </c>
      <c r="B28" s="3">
        <v>213</v>
      </c>
      <c r="C28" s="3">
        <v>1</v>
      </c>
      <c r="D28" s="3">
        <v>1</v>
      </c>
      <c r="E28" s="3">
        <v>2</v>
      </c>
      <c r="F28" s="3">
        <v>5</v>
      </c>
      <c r="G28" s="3">
        <v>11</v>
      </c>
      <c r="H28" s="3">
        <v>99214</v>
      </c>
      <c r="I28" s="4" t="s">
        <v>258</v>
      </c>
    </row>
    <row r="29" spans="1:10" x14ac:dyDescent="0.2">
      <c r="A29" s="3">
        <v>99215</v>
      </c>
      <c r="B29" s="3">
        <v>38</v>
      </c>
      <c r="C29" s="3">
        <v>1</v>
      </c>
      <c r="D29" s="3">
        <v>1</v>
      </c>
      <c r="E29" s="3">
        <v>1</v>
      </c>
      <c r="F29" s="3">
        <v>2</v>
      </c>
      <c r="G29" s="3">
        <v>3</v>
      </c>
      <c r="H29" s="3">
        <v>99215</v>
      </c>
      <c r="I29" s="4" t="s">
        <v>258</v>
      </c>
    </row>
    <row r="30" spans="1:10" x14ac:dyDescent="0.2">
      <c r="A30" s="3">
        <v>99222</v>
      </c>
      <c r="B30" s="3">
        <v>1</v>
      </c>
      <c r="C30" s="3">
        <v>1</v>
      </c>
      <c r="D30" s="3">
        <v>1</v>
      </c>
      <c r="E30" s="3">
        <v>1</v>
      </c>
      <c r="F30" s="3">
        <v>1</v>
      </c>
      <c r="G30" s="3">
        <v>1</v>
      </c>
      <c r="H30" s="3">
        <v>99222</v>
      </c>
      <c r="I30" s="4" t="s">
        <v>258</v>
      </c>
    </row>
    <row r="31" spans="1:10" x14ac:dyDescent="0.2">
      <c r="A31" s="3">
        <v>99231</v>
      </c>
      <c r="B31" s="3">
        <v>1</v>
      </c>
      <c r="C31" s="3">
        <v>3</v>
      </c>
      <c r="D31" s="3">
        <v>3</v>
      </c>
      <c r="E31" s="3">
        <v>3</v>
      </c>
      <c r="F31" s="3">
        <v>3</v>
      </c>
      <c r="G31" s="3">
        <v>3</v>
      </c>
      <c r="H31" s="3">
        <v>99231</v>
      </c>
      <c r="I31" s="4" t="s">
        <v>258</v>
      </c>
    </row>
    <row r="32" spans="1:10" x14ac:dyDescent="0.2">
      <c r="A32" s="3">
        <v>99232</v>
      </c>
      <c r="B32" s="3">
        <v>1</v>
      </c>
      <c r="C32" s="3">
        <v>7</v>
      </c>
      <c r="D32" s="3">
        <v>7</v>
      </c>
      <c r="E32" s="3">
        <v>7</v>
      </c>
      <c r="F32" s="3">
        <v>7</v>
      </c>
      <c r="G32" s="3">
        <v>7</v>
      </c>
      <c r="H32" s="3">
        <v>99232</v>
      </c>
      <c r="I32" s="4" t="s">
        <v>258</v>
      </c>
    </row>
    <row r="33" spans="1:10" x14ac:dyDescent="0.2">
      <c r="A33" s="5" t="s">
        <v>290</v>
      </c>
      <c r="B33" s="5">
        <v>156</v>
      </c>
      <c r="C33" s="5">
        <v>1</v>
      </c>
      <c r="D33" s="5">
        <v>1</v>
      </c>
      <c r="E33" s="5">
        <v>2</v>
      </c>
      <c r="F33" s="5">
        <v>2</v>
      </c>
      <c r="G33" s="5">
        <v>3</v>
      </c>
      <c r="H33" s="5" t="s">
        <v>290</v>
      </c>
      <c r="I33" s="6"/>
      <c r="J33" s="4" t="s">
        <v>209</v>
      </c>
    </row>
    <row r="34" spans="1:10" x14ac:dyDescent="0.2">
      <c r="A34" s="5" t="s">
        <v>313</v>
      </c>
      <c r="B34" s="5">
        <v>3</v>
      </c>
      <c r="C34" s="5">
        <v>1</v>
      </c>
      <c r="D34" s="5">
        <v>1</v>
      </c>
      <c r="E34" s="5">
        <v>1</v>
      </c>
      <c r="F34" s="5">
        <v>1</v>
      </c>
      <c r="G34" s="5">
        <v>1</v>
      </c>
      <c r="H34" s="5" t="s">
        <v>313</v>
      </c>
      <c r="I34" s="6"/>
      <c r="J34" s="4" t="s">
        <v>209</v>
      </c>
    </row>
    <row r="35" spans="1:10" x14ac:dyDescent="0.2">
      <c r="A35" s="5" t="s">
        <v>314</v>
      </c>
      <c r="B35" s="5">
        <v>3</v>
      </c>
      <c r="C35" s="5">
        <v>1</v>
      </c>
      <c r="D35" s="5">
        <v>1</v>
      </c>
      <c r="E35" s="5">
        <v>1</v>
      </c>
      <c r="F35" s="5">
        <v>1</v>
      </c>
      <c r="G35" s="5">
        <v>1</v>
      </c>
      <c r="H35" s="5" t="s">
        <v>314</v>
      </c>
      <c r="I35" s="6"/>
      <c r="J35" s="4" t="s">
        <v>209</v>
      </c>
    </row>
    <row r="36" spans="1:10" x14ac:dyDescent="0.2">
      <c r="A36" s="3" t="s">
        <v>262</v>
      </c>
      <c r="B36" s="3">
        <v>174</v>
      </c>
      <c r="C36" s="3">
        <v>3</v>
      </c>
      <c r="D36" s="3">
        <v>40.5</v>
      </c>
      <c r="E36" s="3">
        <v>107</v>
      </c>
      <c r="F36" s="3">
        <v>157.75</v>
      </c>
      <c r="G36" s="3">
        <v>253</v>
      </c>
      <c r="H36" s="3" t="s">
        <v>262</v>
      </c>
      <c r="I36" s="4" t="s">
        <v>258</v>
      </c>
    </row>
    <row r="37" spans="1:10" x14ac:dyDescent="0.2">
      <c r="A37" s="3" t="s">
        <v>263</v>
      </c>
      <c r="B37" s="3">
        <v>167</v>
      </c>
      <c r="C37" s="3">
        <v>6</v>
      </c>
      <c r="D37" s="3">
        <v>141</v>
      </c>
      <c r="E37" s="3">
        <v>349</v>
      </c>
      <c r="F37" s="3">
        <v>565</v>
      </c>
      <c r="G37" s="3">
        <v>1187</v>
      </c>
      <c r="H37" s="3" t="s">
        <v>263</v>
      </c>
      <c r="I37" s="4" t="s">
        <v>263</v>
      </c>
    </row>
    <row r="38" spans="1:10" x14ac:dyDescent="0.2">
      <c r="A38" s="5" t="s">
        <v>291</v>
      </c>
      <c r="B38" s="5">
        <v>87</v>
      </c>
      <c r="C38" s="5">
        <v>1</v>
      </c>
      <c r="D38" s="5">
        <v>15</v>
      </c>
      <c r="E38" s="5">
        <v>74</v>
      </c>
      <c r="F38" s="5">
        <v>147</v>
      </c>
      <c r="G38" s="5">
        <v>207</v>
      </c>
      <c r="H38" s="5" t="s">
        <v>291</v>
      </c>
      <c r="I38" s="6"/>
      <c r="J38" s="4" t="s">
        <v>209</v>
      </c>
    </row>
    <row r="39" spans="1:10" x14ac:dyDescent="0.2">
      <c r="A39" s="5" t="s">
        <v>292</v>
      </c>
      <c r="B39" s="5">
        <v>67</v>
      </c>
      <c r="C39" s="5">
        <v>1</v>
      </c>
      <c r="D39" s="5">
        <v>12</v>
      </c>
      <c r="E39" s="5">
        <v>28</v>
      </c>
      <c r="F39" s="5">
        <v>70.5</v>
      </c>
      <c r="G39" s="5">
        <v>200</v>
      </c>
      <c r="H39" s="5" t="s">
        <v>292</v>
      </c>
      <c r="I39" s="6"/>
      <c r="J39" s="4" t="s">
        <v>209</v>
      </c>
    </row>
    <row r="40" spans="1:10" x14ac:dyDescent="0.2">
      <c r="A40" s="5" t="s">
        <v>293</v>
      </c>
      <c r="B40" s="5">
        <v>171</v>
      </c>
      <c r="C40" s="5">
        <v>1</v>
      </c>
      <c r="D40" s="5">
        <v>17</v>
      </c>
      <c r="E40" s="5">
        <v>37</v>
      </c>
      <c r="F40" s="5">
        <v>60.5</v>
      </c>
      <c r="G40" s="5">
        <v>123</v>
      </c>
      <c r="H40" s="5" t="s">
        <v>293</v>
      </c>
      <c r="I40" s="6"/>
      <c r="J40" s="4" t="s">
        <v>209</v>
      </c>
    </row>
    <row r="41" spans="1:10" x14ac:dyDescent="0.2">
      <c r="A41" s="5" t="s">
        <v>294</v>
      </c>
      <c r="B41" s="5">
        <v>160</v>
      </c>
      <c r="C41" s="5">
        <v>1</v>
      </c>
      <c r="D41" s="5">
        <v>10</v>
      </c>
      <c r="E41" s="5">
        <v>31</v>
      </c>
      <c r="F41" s="5">
        <v>56.25</v>
      </c>
      <c r="G41" s="5">
        <v>123</v>
      </c>
      <c r="H41" s="5" t="s">
        <v>294</v>
      </c>
      <c r="I41" s="6"/>
      <c r="J41" s="4" t="s">
        <v>209</v>
      </c>
    </row>
    <row r="42" spans="1:10" x14ac:dyDescent="0.2">
      <c r="A42" s="5" t="s">
        <v>295</v>
      </c>
      <c r="B42" s="5">
        <v>98</v>
      </c>
      <c r="C42" s="5">
        <v>1</v>
      </c>
      <c r="D42" s="5">
        <v>1</v>
      </c>
      <c r="E42" s="5">
        <v>2</v>
      </c>
      <c r="F42" s="5">
        <v>4</v>
      </c>
      <c r="G42" s="5">
        <v>9</v>
      </c>
      <c r="H42" s="5" t="s">
        <v>295</v>
      </c>
      <c r="I42" s="6"/>
      <c r="J42" s="4" t="s">
        <v>209</v>
      </c>
    </row>
    <row r="43" spans="1:10" x14ac:dyDescent="0.2">
      <c r="A43" s="5" t="s">
        <v>266</v>
      </c>
      <c r="B43" s="5">
        <v>19</v>
      </c>
      <c r="C43" s="5">
        <v>1</v>
      </c>
      <c r="D43" s="5">
        <v>1</v>
      </c>
      <c r="E43" s="5">
        <v>2</v>
      </c>
      <c r="F43" s="5">
        <v>4</v>
      </c>
      <c r="G43" s="5">
        <v>5</v>
      </c>
      <c r="H43" s="5" t="s">
        <v>266</v>
      </c>
      <c r="I43" s="6"/>
      <c r="J43" s="4" t="s">
        <v>267</v>
      </c>
    </row>
    <row r="44" spans="1:10" x14ac:dyDescent="0.2">
      <c r="A44" s="5" t="s">
        <v>270</v>
      </c>
      <c r="B44" s="5">
        <v>460</v>
      </c>
      <c r="C44" s="5">
        <v>1</v>
      </c>
      <c r="D44" s="5">
        <v>1</v>
      </c>
      <c r="E44" s="5">
        <v>1</v>
      </c>
      <c r="F44" s="5">
        <v>1</v>
      </c>
      <c r="G44" s="5">
        <v>1</v>
      </c>
      <c r="H44" s="5" t="s">
        <v>270</v>
      </c>
      <c r="I44" s="6"/>
      <c r="J44" s="4" t="s">
        <v>271</v>
      </c>
    </row>
    <row r="45" spans="1:10" x14ac:dyDescent="0.2">
      <c r="A45" s="3" t="s">
        <v>272</v>
      </c>
      <c r="B45" s="3">
        <v>112</v>
      </c>
      <c r="C45" s="3">
        <v>1</v>
      </c>
      <c r="D45" s="3">
        <v>1</v>
      </c>
      <c r="E45" s="3">
        <v>1</v>
      </c>
      <c r="F45" s="3">
        <v>2</v>
      </c>
      <c r="G45" s="3">
        <v>3</v>
      </c>
      <c r="H45" s="3" t="s">
        <v>272</v>
      </c>
      <c r="I45" s="4" t="s">
        <v>258</v>
      </c>
    </row>
    <row r="46" spans="1:10" x14ac:dyDescent="0.2">
      <c r="A46" s="3" t="s">
        <v>274</v>
      </c>
      <c r="B46" s="3">
        <v>38</v>
      </c>
      <c r="C46" s="3">
        <v>3</v>
      </c>
      <c r="D46" s="3">
        <v>42.75</v>
      </c>
      <c r="E46" s="3">
        <v>80.5</v>
      </c>
      <c r="F46" s="3">
        <v>145.25</v>
      </c>
      <c r="G46" s="3">
        <v>240</v>
      </c>
      <c r="H46" s="3" t="s">
        <v>274</v>
      </c>
      <c r="I46" s="4" t="s">
        <v>274</v>
      </c>
    </row>
    <row r="47" spans="1:10" x14ac:dyDescent="0.2">
      <c r="A47" s="3" t="s">
        <v>150</v>
      </c>
      <c r="B47" s="3">
        <v>2</v>
      </c>
      <c r="C47" s="3">
        <v>3</v>
      </c>
      <c r="D47" s="3">
        <v>3.5</v>
      </c>
      <c r="E47" s="3">
        <v>4</v>
      </c>
      <c r="F47" s="3">
        <v>4.5</v>
      </c>
      <c r="G47" s="3">
        <v>5</v>
      </c>
      <c r="H47" s="3" t="s">
        <v>150</v>
      </c>
      <c r="I47" s="4" t="s">
        <v>150</v>
      </c>
    </row>
    <row r="48" spans="1:10" x14ac:dyDescent="0.2">
      <c r="A48" s="3" t="s">
        <v>95</v>
      </c>
      <c r="B48" s="3">
        <v>6</v>
      </c>
      <c r="C48" s="3">
        <v>4</v>
      </c>
      <c r="D48" s="3">
        <v>6.75</v>
      </c>
      <c r="E48" s="3">
        <v>10.5</v>
      </c>
      <c r="F48" s="3">
        <v>22.5</v>
      </c>
      <c r="G48" s="3">
        <v>38</v>
      </c>
      <c r="H48" s="3" t="s">
        <v>95</v>
      </c>
      <c r="I48" s="4" t="s">
        <v>95</v>
      </c>
    </row>
    <row r="49" spans="1:10" x14ac:dyDescent="0.2">
      <c r="A49" s="3" t="s">
        <v>275</v>
      </c>
      <c r="B49" s="3">
        <v>6</v>
      </c>
      <c r="C49" s="3">
        <v>1</v>
      </c>
      <c r="D49" s="3">
        <v>1</v>
      </c>
      <c r="E49" s="3">
        <v>1</v>
      </c>
      <c r="F49" s="3">
        <v>1</v>
      </c>
      <c r="G49" s="3">
        <v>1</v>
      </c>
      <c r="H49" s="3" t="s">
        <v>275</v>
      </c>
      <c r="I49" s="4" t="s">
        <v>275</v>
      </c>
    </row>
    <row r="50" spans="1:10" x14ac:dyDescent="0.2">
      <c r="A50" s="5" t="s">
        <v>276</v>
      </c>
      <c r="B50" s="5">
        <v>19</v>
      </c>
      <c r="C50" s="5">
        <v>1</v>
      </c>
      <c r="D50" s="5">
        <v>2</v>
      </c>
      <c r="E50" s="5">
        <v>4</v>
      </c>
      <c r="F50" s="5">
        <v>7.5</v>
      </c>
      <c r="G50" s="5">
        <v>15</v>
      </c>
      <c r="H50" s="5" t="s">
        <v>276</v>
      </c>
      <c r="I50" s="6"/>
      <c r="J50" s="4" t="s">
        <v>277</v>
      </c>
    </row>
    <row r="51" spans="1:10" x14ac:dyDescent="0.2">
      <c r="A51" s="3" t="s">
        <v>152</v>
      </c>
      <c r="B51" s="3">
        <v>11</v>
      </c>
      <c r="C51" s="3">
        <v>1</v>
      </c>
      <c r="D51" s="3">
        <v>9</v>
      </c>
      <c r="E51" s="3">
        <v>31</v>
      </c>
      <c r="F51" s="3">
        <v>60</v>
      </c>
      <c r="G51" s="3">
        <v>122</v>
      </c>
      <c r="H51" s="3" t="s">
        <v>152</v>
      </c>
      <c r="I51" s="4" t="s">
        <v>152</v>
      </c>
    </row>
    <row r="52" spans="1:10" x14ac:dyDescent="0.2">
      <c r="A52" s="3" t="s">
        <v>91</v>
      </c>
      <c r="B52" s="3">
        <v>158</v>
      </c>
      <c r="C52" s="3">
        <v>1</v>
      </c>
      <c r="D52" s="3">
        <v>40.25</v>
      </c>
      <c r="E52" s="3">
        <v>104.5</v>
      </c>
      <c r="F52" s="3">
        <v>275.5</v>
      </c>
      <c r="G52" s="3">
        <v>1079</v>
      </c>
      <c r="H52" s="3" t="s">
        <v>91</v>
      </c>
      <c r="I52" s="4" t="s">
        <v>91</v>
      </c>
    </row>
    <row r="53" spans="1:10" x14ac:dyDescent="0.2">
      <c r="A53" s="3" t="s">
        <v>93</v>
      </c>
      <c r="B53" s="3">
        <v>3</v>
      </c>
      <c r="C53" s="3">
        <v>107</v>
      </c>
      <c r="D53" s="3">
        <v>166</v>
      </c>
      <c r="E53" s="3">
        <v>225</v>
      </c>
      <c r="F53" s="3">
        <v>295</v>
      </c>
      <c r="G53" s="3">
        <v>365</v>
      </c>
      <c r="H53" s="3" t="s">
        <v>93</v>
      </c>
      <c r="I53" s="4" t="s">
        <v>93</v>
      </c>
    </row>
    <row r="54" spans="1:10" x14ac:dyDescent="0.2">
      <c r="A54" s="3" t="s">
        <v>100</v>
      </c>
      <c r="B54" s="3">
        <v>1</v>
      </c>
      <c r="C54" s="3">
        <v>104</v>
      </c>
      <c r="D54" s="3">
        <v>104</v>
      </c>
      <c r="E54" s="3">
        <v>104</v>
      </c>
      <c r="F54" s="3">
        <v>104</v>
      </c>
      <c r="G54" s="3">
        <v>104</v>
      </c>
      <c r="H54" s="3" t="s">
        <v>100</v>
      </c>
      <c r="I54" s="4" t="s">
        <v>258</v>
      </c>
    </row>
    <row r="55" spans="1:10" x14ac:dyDescent="0.2">
      <c r="A55" s="3" t="s">
        <v>183</v>
      </c>
      <c r="B55" s="3">
        <v>11</v>
      </c>
      <c r="C55" s="3">
        <v>12</v>
      </c>
      <c r="D55" s="3">
        <v>45.5</v>
      </c>
      <c r="E55" s="3">
        <v>74</v>
      </c>
      <c r="F55" s="3">
        <v>139.5</v>
      </c>
      <c r="G55" s="3">
        <v>199</v>
      </c>
      <c r="H55" s="3" t="s">
        <v>183</v>
      </c>
      <c r="I55" s="4" t="s">
        <v>183</v>
      </c>
    </row>
    <row r="56" spans="1:10" x14ac:dyDescent="0.2">
      <c r="A56" s="3" t="s">
        <v>104</v>
      </c>
      <c r="B56" s="3">
        <v>218</v>
      </c>
      <c r="C56" s="3">
        <v>1</v>
      </c>
      <c r="D56" s="3">
        <v>1</v>
      </c>
      <c r="E56" s="3">
        <v>2</v>
      </c>
      <c r="F56" s="3">
        <v>7</v>
      </c>
      <c r="G56" s="3">
        <v>18</v>
      </c>
      <c r="H56" s="3" t="s">
        <v>104</v>
      </c>
      <c r="I56" s="4" t="s">
        <v>104</v>
      </c>
    </row>
    <row r="57" spans="1:10" x14ac:dyDescent="0.2">
      <c r="A57" s="3" t="s">
        <v>233</v>
      </c>
      <c r="B57" s="3">
        <v>1</v>
      </c>
      <c r="C57" s="3">
        <v>4</v>
      </c>
      <c r="D57" s="3">
        <v>4</v>
      </c>
      <c r="E57" s="3">
        <v>4</v>
      </c>
      <c r="F57" s="3">
        <v>4</v>
      </c>
      <c r="G57" s="3">
        <v>4</v>
      </c>
      <c r="H57" s="3" t="s">
        <v>233</v>
      </c>
      <c r="I57" s="4" t="s">
        <v>233</v>
      </c>
    </row>
    <row r="58" spans="1:10" x14ac:dyDescent="0.2">
      <c r="A58" s="3" t="s">
        <v>219</v>
      </c>
      <c r="B58" s="3">
        <v>5</v>
      </c>
      <c r="C58" s="3">
        <v>1</v>
      </c>
      <c r="D58" s="3">
        <v>1</v>
      </c>
      <c r="E58" s="3">
        <v>2</v>
      </c>
      <c r="F58" s="3">
        <v>2</v>
      </c>
      <c r="G58" s="3">
        <v>2</v>
      </c>
      <c r="H58" s="3" t="s">
        <v>219</v>
      </c>
      <c r="I58" s="4" t="s">
        <v>219</v>
      </c>
    </row>
    <row r="59" spans="1:10" x14ac:dyDescent="0.2">
      <c r="A59" s="5" t="s">
        <v>302</v>
      </c>
      <c r="B59" s="5">
        <v>11</v>
      </c>
      <c r="C59" s="5">
        <v>1</v>
      </c>
      <c r="D59" s="5">
        <v>1</v>
      </c>
      <c r="E59" s="5">
        <v>1</v>
      </c>
      <c r="F59" s="5">
        <v>1</v>
      </c>
      <c r="G59" s="5">
        <v>1</v>
      </c>
      <c r="H59" s="5" t="s">
        <v>302</v>
      </c>
      <c r="I59" s="6"/>
      <c r="J59" s="4" t="s">
        <v>267</v>
      </c>
    </row>
    <row r="60" spans="1:10" x14ac:dyDescent="0.2">
      <c r="A60" s="5" t="s">
        <v>119</v>
      </c>
      <c r="B60" s="5">
        <v>10</v>
      </c>
      <c r="C60" s="5">
        <v>3</v>
      </c>
      <c r="D60" s="5">
        <v>17</v>
      </c>
      <c r="E60" s="5">
        <v>37.5</v>
      </c>
      <c r="F60" s="5">
        <v>50.75</v>
      </c>
      <c r="G60" s="5">
        <v>90</v>
      </c>
      <c r="H60" s="5" t="s">
        <v>119</v>
      </c>
      <c r="I60" s="6"/>
      <c r="J60" s="4" t="s">
        <v>297</v>
      </c>
    </row>
    <row r="61" spans="1:10" x14ac:dyDescent="0.2">
      <c r="A61" s="5" t="s">
        <v>280</v>
      </c>
      <c r="B61" s="5">
        <v>10</v>
      </c>
      <c r="C61" s="5">
        <v>4</v>
      </c>
      <c r="D61" s="5">
        <v>6</v>
      </c>
      <c r="E61" s="5">
        <v>8</v>
      </c>
      <c r="F61" s="5">
        <v>21.25</v>
      </c>
      <c r="G61" s="5">
        <v>37</v>
      </c>
      <c r="H61" s="5" t="s">
        <v>280</v>
      </c>
      <c r="I61" s="6"/>
      <c r="J61" s="4" t="s">
        <v>281</v>
      </c>
    </row>
    <row r="62" spans="1:10" x14ac:dyDescent="0.2">
      <c r="A62" s="3" t="s">
        <v>126</v>
      </c>
      <c r="B62" s="3">
        <v>1</v>
      </c>
      <c r="C62" s="3">
        <v>1</v>
      </c>
      <c r="D62" s="3">
        <v>1</v>
      </c>
      <c r="E62" s="3">
        <v>1</v>
      </c>
      <c r="F62" s="3">
        <v>1</v>
      </c>
      <c r="G62" s="3">
        <v>1</v>
      </c>
      <c r="H62" s="3" t="s">
        <v>126</v>
      </c>
      <c r="I62" s="4" t="s">
        <v>126</v>
      </c>
    </row>
    <row r="63" spans="1:10" x14ac:dyDescent="0.2">
      <c r="A63" s="3" t="s">
        <v>146</v>
      </c>
      <c r="B63" s="3">
        <v>43</v>
      </c>
      <c r="C63" s="3">
        <v>1</v>
      </c>
      <c r="D63" s="3">
        <v>1</v>
      </c>
      <c r="E63" s="3">
        <v>1</v>
      </c>
      <c r="F63" s="3">
        <v>3</v>
      </c>
      <c r="G63" s="3">
        <v>6</v>
      </c>
      <c r="H63" s="3" t="s">
        <v>146</v>
      </c>
      <c r="I63" s="4" t="s">
        <v>146</v>
      </c>
    </row>
    <row r="64" spans="1:10" x14ac:dyDescent="0.2">
      <c r="A64" s="3" t="s">
        <v>179</v>
      </c>
      <c r="B64" s="3">
        <v>323</v>
      </c>
      <c r="C64" s="3">
        <v>2</v>
      </c>
      <c r="D64" s="3">
        <v>306.5</v>
      </c>
      <c r="E64" s="3">
        <v>744</v>
      </c>
      <c r="F64" s="3">
        <v>1364.5</v>
      </c>
      <c r="G64" s="3">
        <v>2988</v>
      </c>
      <c r="H64" s="3" t="s">
        <v>179</v>
      </c>
      <c r="I64" s="4" t="s">
        <v>179</v>
      </c>
    </row>
    <row r="65" spans="1:10" x14ac:dyDescent="0.2">
      <c r="A65" s="3" t="s">
        <v>156</v>
      </c>
      <c r="B65" s="3">
        <v>797</v>
      </c>
      <c r="C65" s="3">
        <v>1</v>
      </c>
      <c r="D65" s="3">
        <v>2</v>
      </c>
      <c r="E65" s="3">
        <v>10</v>
      </c>
      <c r="F65" s="3">
        <v>23</v>
      </c>
      <c r="G65" s="3">
        <v>57</v>
      </c>
      <c r="H65" s="3" t="s">
        <v>156</v>
      </c>
      <c r="I65" s="4" t="s">
        <v>156</v>
      </c>
    </row>
    <row r="66" spans="1:10" x14ac:dyDescent="0.2">
      <c r="A66" s="3" t="s">
        <v>158</v>
      </c>
      <c r="B66" s="3">
        <v>404</v>
      </c>
      <c r="C66" s="3">
        <v>1</v>
      </c>
      <c r="D66" s="3">
        <v>9</v>
      </c>
      <c r="E66" s="3">
        <v>24</v>
      </c>
      <c r="F66" s="3">
        <v>44</v>
      </c>
      <c r="G66" s="3">
        <v>97</v>
      </c>
      <c r="H66" s="3" t="s">
        <v>158</v>
      </c>
      <c r="I66" s="4" t="s">
        <v>158</v>
      </c>
    </row>
    <row r="67" spans="1:10" x14ac:dyDescent="0.2">
      <c r="A67" s="3" t="s">
        <v>144</v>
      </c>
      <c r="B67" s="3">
        <v>1</v>
      </c>
      <c r="C67" s="3">
        <v>107</v>
      </c>
      <c r="D67" s="3">
        <v>107</v>
      </c>
      <c r="E67" s="3">
        <v>107</v>
      </c>
      <c r="F67" s="3">
        <v>107</v>
      </c>
      <c r="G67" s="3">
        <v>107</v>
      </c>
      <c r="H67" s="3" t="s">
        <v>144</v>
      </c>
      <c r="I67" s="4" t="s">
        <v>144</v>
      </c>
    </row>
    <row r="68" spans="1:10" x14ac:dyDescent="0.2">
      <c r="A68" s="5" t="s">
        <v>282</v>
      </c>
      <c r="B68" s="5">
        <v>24</v>
      </c>
      <c r="C68" s="5">
        <v>1</v>
      </c>
      <c r="D68" s="5">
        <v>1</v>
      </c>
      <c r="E68" s="5">
        <v>1</v>
      </c>
      <c r="F68" s="5">
        <v>2</v>
      </c>
      <c r="G68" s="5">
        <v>3</v>
      </c>
      <c r="H68" s="5" t="s">
        <v>282</v>
      </c>
      <c r="I68" s="6"/>
      <c r="J68" s="4" t="s">
        <v>283</v>
      </c>
    </row>
    <row r="69" spans="1:10" x14ac:dyDescent="0.2">
      <c r="A69" s="5" t="s">
        <v>284</v>
      </c>
      <c r="B69" s="5">
        <v>12</v>
      </c>
      <c r="C69" s="5">
        <v>1</v>
      </c>
      <c r="D69" s="5">
        <v>1</v>
      </c>
      <c r="E69" s="5">
        <v>2</v>
      </c>
      <c r="F69" s="5">
        <v>3.25</v>
      </c>
      <c r="G69" s="5">
        <v>5</v>
      </c>
      <c r="H69" s="5" t="s">
        <v>284</v>
      </c>
      <c r="I69" s="6"/>
      <c r="J69" s="4" t="s">
        <v>285</v>
      </c>
    </row>
    <row r="70" spans="1:10" x14ac:dyDescent="0.2">
      <c r="A70" s="5" t="s">
        <v>315</v>
      </c>
      <c r="B70" s="5">
        <v>1</v>
      </c>
      <c r="C70" s="5">
        <v>2</v>
      </c>
      <c r="D70" s="5">
        <v>2</v>
      </c>
      <c r="E70" s="5">
        <v>2</v>
      </c>
      <c r="F70" s="5">
        <v>2</v>
      </c>
      <c r="G70" s="5">
        <v>2</v>
      </c>
      <c r="H70" s="5" t="s">
        <v>315</v>
      </c>
      <c r="I70" s="6"/>
      <c r="J70" s="4" t="s">
        <v>316</v>
      </c>
    </row>
    <row r="71" spans="1:10" x14ac:dyDescent="0.2">
      <c r="A71" s="3" t="s">
        <v>109</v>
      </c>
      <c r="B71" s="3">
        <v>21</v>
      </c>
      <c r="C71" s="3">
        <v>1</v>
      </c>
      <c r="D71" s="3">
        <v>5</v>
      </c>
      <c r="E71" s="3">
        <v>12</v>
      </c>
      <c r="F71" s="3">
        <v>12</v>
      </c>
      <c r="G71" s="3">
        <v>12</v>
      </c>
      <c r="H71" s="3" t="s">
        <v>109</v>
      </c>
      <c r="I71" s="4" t="s">
        <v>109</v>
      </c>
    </row>
    <row r="72" spans="1:10" x14ac:dyDescent="0.2">
      <c r="A72" s="5" t="s">
        <v>303</v>
      </c>
      <c r="B72" s="5">
        <v>7</v>
      </c>
      <c r="C72" s="5">
        <v>1</v>
      </c>
      <c r="D72" s="5">
        <v>1</v>
      </c>
      <c r="E72" s="5">
        <v>2</v>
      </c>
      <c r="F72" s="5">
        <v>8</v>
      </c>
      <c r="G72" s="5">
        <v>15</v>
      </c>
      <c r="H72" s="5" t="s">
        <v>303</v>
      </c>
      <c r="I72" s="6"/>
      <c r="J72" s="4" t="s">
        <v>267</v>
      </c>
    </row>
    <row r="73" spans="1:10" x14ac:dyDescent="0.2">
      <c r="A73" s="5" t="s">
        <v>304</v>
      </c>
      <c r="B73" s="5">
        <v>3</v>
      </c>
      <c r="C73" s="5">
        <v>1</v>
      </c>
      <c r="D73" s="5">
        <v>1.5</v>
      </c>
      <c r="E73" s="5">
        <v>2</v>
      </c>
      <c r="F73" s="5">
        <v>3</v>
      </c>
      <c r="G73" s="5">
        <v>4</v>
      </c>
      <c r="H73" s="5" t="s">
        <v>304</v>
      </c>
      <c r="I73" s="6"/>
      <c r="J73" s="4" t="s">
        <v>267</v>
      </c>
    </row>
    <row r="74" spans="1:10" x14ac:dyDescent="0.2">
      <c r="A74" s="5" t="s">
        <v>181</v>
      </c>
      <c r="B74" s="5">
        <v>6</v>
      </c>
      <c r="C74" s="5">
        <v>9</v>
      </c>
      <c r="D74" s="5">
        <v>9</v>
      </c>
      <c r="E74" s="5">
        <v>9</v>
      </c>
      <c r="F74" s="5">
        <v>9</v>
      </c>
      <c r="G74" s="5">
        <v>9</v>
      </c>
      <c r="H74" s="5" t="s">
        <v>181</v>
      </c>
      <c r="I74" s="6"/>
      <c r="J74" s="4" t="s">
        <v>305</v>
      </c>
    </row>
    <row r="75" spans="1:10" x14ac:dyDescent="0.2">
      <c r="A75" s="5" t="s">
        <v>287</v>
      </c>
      <c r="B75" s="5">
        <v>1</v>
      </c>
      <c r="C75" s="5">
        <v>1</v>
      </c>
      <c r="D75" s="5">
        <v>1</v>
      </c>
      <c r="E75" s="5">
        <v>1</v>
      </c>
      <c r="F75" s="5">
        <v>1</v>
      </c>
      <c r="G75" s="5">
        <v>1</v>
      </c>
      <c r="H75" s="5" t="s">
        <v>287</v>
      </c>
      <c r="I75" s="6"/>
      <c r="J75" s="4" t="s">
        <v>288</v>
      </c>
    </row>
    <row r="76" spans="1:10" x14ac:dyDescent="0.2">
      <c r="A7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8"/>
  <sheetViews>
    <sheetView zoomScale="115" zoomScaleNormal="115" workbookViewId="0">
      <selection activeCell="C4" sqref="C4"/>
    </sheetView>
  </sheetViews>
  <sheetFormatPr defaultColWidth="67.140625" defaultRowHeight="14.25" x14ac:dyDescent="0.25"/>
  <cols>
    <col min="1" max="1" width="47" style="40" bestFit="1" customWidth="1"/>
    <col min="2" max="2" width="23.85546875" style="40" customWidth="1"/>
    <col min="3" max="3" width="30.140625" style="90" customWidth="1"/>
    <col min="4" max="4" width="13.7109375" style="40" bestFit="1" customWidth="1"/>
    <col min="5" max="5" width="16.85546875" style="40" bestFit="1" customWidth="1"/>
    <col min="6" max="6" width="18.28515625" style="40" bestFit="1" customWidth="1"/>
    <col min="7" max="8" width="18.28515625" style="40" customWidth="1"/>
    <col min="9" max="9" width="24.140625" style="40" hidden="1" customWidth="1"/>
    <col min="10" max="10" width="88.7109375" style="91" hidden="1" customWidth="1"/>
    <col min="11" max="11" width="16.28515625" style="49" hidden="1" customWidth="1"/>
    <col min="12" max="12" width="6.140625" style="49" hidden="1" customWidth="1"/>
    <col min="13" max="15" width="5.5703125" style="49" hidden="1" customWidth="1"/>
    <col min="16" max="16" width="36.85546875" style="92" hidden="1" customWidth="1"/>
    <col min="17" max="17" width="17.5703125" style="40" hidden="1" customWidth="1"/>
    <col min="18" max="19" width="9.5703125" style="40" hidden="1" customWidth="1"/>
    <col min="20" max="20" width="10.85546875" style="40" hidden="1" customWidth="1"/>
    <col min="21" max="21" width="18.140625" style="40" customWidth="1"/>
    <col min="22" max="22" width="28.5703125" style="40" customWidth="1"/>
    <col min="23" max="16384" width="67.140625" style="40"/>
  </cols>
  <sheetData>
    <row r="1" spans="1:20" s="111" customFormat="1" ht="26.25" x14ac:dyDescent="0.25">
      <c r="A1" s="191" t="s">
        <v>340</v>
      </c>
      <c r="B1" s="191"/>
      <c r="C1" s="191"/>
      <c r="D1" s="191"/>
      <c r="E1" s="191"/>
      <c r="F1" s="191"/>
      <c r="G1" s="191"/>
      <c r="H1" s="191"/>
      <c r="I1" s="191"/>
      <c r="J1" s="108"/>
      <c r="K1" s="109"/>
      <c r="L1" s="109"/>
      <c r="M1" s="109"/>
      <c r="N1" s="109"/>
      <c r="O1" s="109"/>
      <c r="P1" s="110"/>
    </row>
    <row r="2" spans="1:20" s="43" customFormat="1" ht="60" customHeight="1" x14ac:dyDescent="0.25">
      <c r="A2" s="116" t="s">
        <v>7</v>
      </c>
      <c r="B2" s="117" t="s">
        <v>66</v>
      </c>
      <c r="C2" s="116" t="s">
        <v>15</v>
      </c>
      <c r="D2" s="116" t="s">
        <v>19</v>
      </c>
      <c r="E2" s="116" t="s">
        <v>317</v>
      </c>
      <c r="F2" s="118" t="s">
        <v>318</v>
      </c>
      <c r="G2" s="118" t="s">
        <v>319</v>
      </c>
      <c r="H2" s="118" t="s">
        <v>320</v>
      </c>
      <c r="I2" s="18" t="s">
        <v>67</v>
      </c>
      <c r="J2" s="19" t="s">
        <v>68</v>
      </c>
      <c r="K2" s="20" t="s">
        <v>44</v>
      </c>
      <c r="L2" s="20" t="s">
        <v>47</v>
      </c>
      <c r="M2" s="20" t="s">
        <v>49</v>
      </c>
      <c r="N2" s="20" t="s">
        <v>51</v>
      </c>
      <c r="O2" s="21" t="s">
        <v>69</v>
      </c>
      <c r="P2" s="22" t="s">
        <v>70</v>
      </c>
      <c r="Q2" s="22" t="s">
        <v>71</v>
      </c>
      <c r="R2" s="22" t="s">
        <v>72</v>
      </c>
      <c r="S2" s="22" t="s">
        <v>73</v>
      </c>
      <c r="T2" s="22" t="s">
        <v>74</v>
      </c>
    </row>
    <row r="3" spans="1:20" ht="20.100000000000001" customHeight="1" x14ac:dyDescent="0.25">
      <c r="A3" s="137" t="s">
        <v>75</v>
      </c>
      <c r="B3" s="138" t="s">
        <v>329</v>
      </c>
      <c r="C3" s="139" t="s">
        <v>76</v>
      </c>
      <c r="D3" s="139" t="s">
        <v>77</v>
      </c>
      <c r="E3" s="140" t="s">
        <v>78</v>
      </c>
      <c r="F3" s="140">
        <v>0</v>
      </c>
      <c r="G3" s="141">
        <v>0</v>
      </c>
      <c r="H3" s="141">
        <v>0</v>
      </c>
      <c r="I3" s="23">
        <f>Table3[[#This Row],[Maximum Units Per Auth]]/Table3[[#This Row],[Maximum Units UTILIZED DENOMINATOR]]</f>
        <v>0</v>
      </c>
      <c r="J3" s="24">
        <v>379</v>
      </c>
      <c r="K3" s="24">
        <v>0.16666666666666666</v>
      </c>
      <c r="L3" s="24">
        <v>12.5</v>
      </c>
      <c r="M3" s="24">
        <v>22.333333333333332</v>
      </c>
      <c r="N3" s="24">
        <v>44.333333333333336</v>
      </c>
      <c r="O3" s="25">
        <v>102.16666666666667</v>
      </c>
      <c r="P3" s="26">
        <v>1</v>
      </c>
      <c r="Q3" s="26">
        <v>75</v>
      </c>
      <c r="R3" s="26">
        <v>134</v>
      </c>
      <c r="S3" s="26">
        <v>266</v>
      </c>
      <c r="T3" s="26">
        <v>613</v>
      </c>
    </row>
    <row r="4" spans="1:20" ht="20.100000000000001" customHeight="1" x14ac:dyDescent="0.25">
      <c r="A4" s="137" t="s">
        <v>75</v>
      </c>
      <c r="B4" s="142" t="s">
        <v>79</v>
      </c>
      <c r="C4" s="139" t="s">
        <v>76</v>
      </c>
      <c r="D4" s="139" t="s">
        <v>77</v>
      </c>
      <c r="E4" s="140" t="s">
        <v>80</v>
      </c>
      <c r="F4" s="141">
        <v>0</v>
      </c>
      <c r="G4" s="141">
        <v>0</v>
      </c>
      <c r="H4" s="141">
        <v>0</v>
      </c>
      <c r="I4" s="23">
        <f>Table3[[#This Row],[Maximum Units Per Auth]]/Table3[[#This Row],[Maximum Units UTILIZED DENOMINATOR]]</f>
        <v>0</v>
      </c>
      <c r="J4" s="24">
        <v>379</v>
      </c>
      <c r="K4" s="24">
        <v>0.5</v>
      </c>
      <c r="L4" s="24">
        <v>37.5</v>
      </c>
      <c r="M4" s="24">
        <v>67</v>
      </c>
      <c r="N4" s="24">
        <v>133</v>
      </c>
      <c r="O4" s="25">
        <v>306.5</v>
      </c>
      <c r="P4" s="26">
        <v>1</v>
      </c>
      <c r="Q4" s="26">
        <v>75</v>
      </c>
      <c r="R4" s="26">
        <v>134</v>
      </c>
      <c r="S4" s="26">
        <v>266</v>
      </c>
      <c r="T4" s="26">
        <v>613</v>
      </c>
    </row>
    <row r="5" spans="1:20" ht="20.100000000000001" customHeight="1" x14ac:dyDescent="0.25">
      <c r="A5" s="137" t="s">
        <v>75</v>
      </c>
      <c r="B5" s="138" t="s">
        <v>81</v>
      </c>
      <c r="C5" s="139" t="s">
        <v>76</v>
      </c>
      <c r="D5" s="139" t="s">
        <v>77</v>
      </c>
      <c r="E5" s="140" t="s">
        <v>80</v>
      </c>
      <c r="F5" s="141">
        <v>96</v>
      </c>
      <c r="G5" s="141">
        <v>144</v>
      </c>
      <c r="H5" s="141">
        <v>288</v>
      </c>
      <c r="I5" s="23">
        <f>Table3[[#This Row],[Maximum Units Per Auth]]/Table3[[#This Row],[Maximum Units UTILIZED DENOMINATOR]]</f>
        <v>0.46982055464926592</v>
      </c>
      <c r="J5" s="24">
        <v>379</v>
      </c>
      <c r="K5" s="24">
        <v>0.5</v>
      </c>
      <c r="L5" s="24">
        <v>37.5</v>
      </c>
      <c r="M5" s="24">
        <v>67</v>
      </c>
      <c r="N5" s="24">
        <v>133</v>
      </c>
      <c r="O5" s="25">
        <v>306.5</v>
      </c>
      <c r="P5" s="26">
        <v>1</v>
      </c>
      <c r="Q5" s="26">
        <v>75</v>
      </c>
      <c r="R5" s="26">
        <v>134</v>
      </c>
      <c r="S5" s="26">
        <v>266</v>
      </c>
      <c r="T5" s="26">
        <v>613</v>
      </c>
    </row>
    <row r="6" spans="1:20" ht="20.100000000000001" customHeight="1" x14ac:dyDescent="0.25">
      <c r="A6" s="137" t="s">
        <v>75</v>
      </c>
      <c r="B6" s="138" t="s">
        <v>82</v>
      </c>
      <c r="C6" s="139" t="s">
        <v>76</v>
      </c>
      <c r="D6" s="139" t="s">
        <v>77</v>
      </c>
      <c r="E6" s="140" t="s">
        <v>80</v>
      </c>
      <c r="F6" s="141">
        <v>96</v>
      </c>
      <c r="G6" s="141">
        <v>312</v>
      </c>
      <c r="H6" s="141">
        <v>624</v>
      </c>
      <c r="I6" s="23">
        <f>Table3[[#This Row],[Maximum Units Per Auth]]/Table3[[#This Row],[Maximum Units UTILIZED DENOMINATOR]]</f>
        <v>1.0179445350734095</v>
      </c>
      <c r="J6" s="24">
        <v>379</v>
      </c>
      <c r="K6" s="24">
        <v>0.5</v>
      </c>
      <c r="L6" s="24">
        <v>37.5</v>
      </c>
      <c r="M6" s="24">
        <v>67</v>
      </c>
      <c r="N6" s="24">
        <v>133</v>
      </c>
      <c r="O6" s="25">
        <v>306.5</v>
      </c>
      <c r="P6" s="26">
        <v>1</v>
      </c>
      <c r="Q6" s="26">
        <v>75</v>
      </c>
      <c r="R6" s="26">
        <v>134</v>
      </c>
      <c r="S6" s="26">
        <v>266</v>
      </c>
      <c r="T6" s="26">
        <v>613</v>
      </c>
    </row>
    <row r="7" spans="1:20" ht="20.100000000000001" customHeight="1" x14ac:dyDescent="0.25">
      <c r="A7" s="137" t="s">
        <v>83</v>
      </c>
      <c r="B7" s="138" t="s">
        <v>329</v>
      </c>
      <c r="C7" s="139" t="s">
        <v>84</v>
      </c>
      <c r="D7" s="139" t="s">
        <v>85</v>
      </c>
      <c r="E7" s="140" t="s">
        <v>78</v>
      </c>
      <c r="F7" s="140">
        <v>0</v>
      </c>
      <c r="G7" s="141">
        <v>0</v>
      </c>
      <c r="H7" s="141">
        <v>0</v>
      </c>
      <c r="I7" s="23">
        <f>Table3[[#This Row],[Maximum Units Per Auth]]/Table3[[#This Row],[Maximum Units UTILIZED DENOMINATOR]]</f>
        <v>0</v>
      </c>
      <c r="J7" s="24">
        <v>3</v>
      </c>
      <c r="K7" s="24">
        <v>0.66666666666666663</v>
      </c>
      <c r="L7" s="24">
        <v>0.66666666666666663</v>
      </c>
      <c r="M7" s="24">
        <v>0.66666666666666663</v>
      </c>
      <c r="N7" s="24">
        <v>0.66666666666666663</v>
      </c>
      <c r="O7" s="25">
        <v>0.66666666666666663</v>
      </c>
      <c r="P7" s="26">
        <v>4</v>
      </c>
      <c r="Q7" s="26">
        <v>4</v>
      </c>
      <c r="R7" s="26">
        <v>4</v>
      </c>
      <c r="S7" s="26">
        <v>4</v>
      </c>
      <c r="T7" s="26">
        <v>4</v>
      </c>
    </row>
    <row r="8" spans="1:20" ht="20.100000000000001" customHeight="1" x14ac:dyDescent="0.25">
      <c r="A8" s="137" t="s">
        <v>83</v>
      </c>
      <c r="B8" s="142" t="s">
        <v>79</v>
      </c>
      <c r="C8" s="139" t="s">
        <v>84</v>
      </c>
      <c r="D8" s="139" t="s">
        <v>85</v>
      </c>
      <c r="E8" s="140" t="s">
        <v>86</v>
      </c>
      <c r="F8" s="141">
        <v>0</v>
      </c>
      <c r="G8" s="141">
        <v>6</v>
      </c>
      <c r="H8" s="141">
        <v>6</v>
      </c>
      <c r="I8" s="23">
        <f>Table3[[#This Row],[Maximum Units Per Auth]]/Table3[[#This Row],[Maximum Units UTILIZED DENOMINATOR]]</f>
        <v>1.5</v>
      </c>
      <c r="J8" s="24">
        <v>3</v>
      </c>
      <c r="K8" s="24">
        <v>4</v>
      </c>
      <c r="L8" s="24">
        <v>4</v>
      </c>
      <c r="M8" s="24">
        <v>4</v>
      </c>
      <c r="N8" s="24">
        <v>4</v>
      </c>
      <c r="O8" s="25">
        <v>4</v>
      </c>
      <c r="P8" s="26">
        <v>4</v>
      </c>
      <c r="Q8" s="26">
        <v>4</v>
      </c>
      <c r="R8" s="26">
        <v>4</v>
      </c>
      <c r="S8" s="26">
        <v>4</v>
      </c>
      <c r="T8" s="26">
        <v>4</v>
      </c>
    </row>
    <row r="9" spans="1:20" ht="20.100000000000001" customHeight="1" x14ac:dyDescent="0.25">
      <c r="A9" s="137" t="s">
        <v>83</v>
      </c>
      <c r="B9" s="138" t="s">
        <v>81</v>
      </c>
      <c r="C9" s="139" t="s">
        <v>84</v>
      </c>
      <c r="D9" s="139" t="s">
        <v>85</v>
      </c>
      <c r="E9" s="140" t="s">
        <v>86</v>
      </c>
      <c r="F9" s="141">
        <v>0</v>
      </c>
      <c r="G9" s="141">
        <v>6</v>
      </c>
      <c r="H9" s="141">
        <v>6</v>
      </c>
      <c r="I9" s="23">
        <f>Table3[[#This Row],[Maximum Units Per Auth]]/Table3[[#This Row],[Maximum Units UTILIZED DENOMINATOR]]</f>
        <v>1.5</v>
      </c>
      <c r="J9" s="24">
        <v>3</v>
      </c>
      <c r="K9" s="24">
        <v>4</v>
      </c>
      <c r="L9" s="24">
        <v>4</v>
      </c>
      <c r="M9" s="24">
        <v>4</v>
      </c>
      <c r="N9" s="24">
        <v>4</v>
      </c>
      <c r="O9" s="25">
        <v>4</v>
      </c>
      <c r="P9" s="26">
        <v>4</v>
      </c>
      <c r="Q9" s="26">
        <v>4</v>
      </c>
      <c r="R9" s="26">
        <v>4</v>
      </c>
      <c r="S9" s="26">
        <v>4</v>
      </c>
      <c r="T9" s="26">
        <v>4</v>
      </c>
    </row>
    <row r="10" spans="1:20" ht="20.100000000000001" customHeight="1" x14ac:dyDescent="0.25">
      <c r="A10" s="137" t="s">
        <v>83</v>
      </c>
      <c r="B10" s="138" t="s">
        <v>82</v>
      </c>
      <c r="C10" s="139" t="s">
        <v>84</v>
      </c>
      <c r="D10" s="139" t="s">
        <v>85</v>
      </c>
      <c r="E10" s="140" t="s">
        <v>86</v>
      </c>
      <c r="F10" s="141">
        <v>0</v>
      </c>
      <c r="G10" s="141">
        <v>6</v>
      </c>
      <c r="H10" s="141">
        <v>6</v>
      </c>
      <c r="I10" s="23">
        <f>Table3[[#This Row],[Maximum Units Per Auth]]/Table3[[#This Row],[Maximum Units UTILIZED DENOMINATOR]]</f>
        <v>1.5</v>
      </c>
      <c r="J10" s="24">
        <v>3</v>
      </c>
      <c r="K10" s="24">
        <v>4</v>
      </c>
      <c r="L10" s="24">
        <v>4</v>
      </c>
      <c r="M10" s="24">
        <v>4</v>
      </c>
      <c r="N10" s="24">
        <v>4</v>
      </c>
      <c r="O10" s="25">
        <v>4</v>
      </c>
      <c r="P10" s="26">
        <v>4</v>
      </c>
      <c r="Q10" s="26">
        <v>4</v>
      </c>
      <c r="R10" s="26">
        <v>4</v>
      </c>
      <c r="S10" s="26">
        <v>4</v>
      </c>
      <c r="T10" s="26">
        <v>4</v>
      </c>
    </row>
    <row r="11" spans="1:20" ht="20.100000000000001" customHeight="1" x14ac:dyDescent="0.25">
      <c r="A11" s="137" t="s">
        <v>87</v>
      </c>
      <c r="B11" s="142" t="s">
        <v>329</v>
      </c>
      <c r="C11" s="139" t="s">
        <v>88</v>
      </c>
      <c r="D11" s="139" t="s">
        <v>85</v>
      </c>
      <c r="E11" s="140" t="s">
        <v>78</v>
      </c>
      <c r="F11" s="140">
        <v>0</v>
      </c>
      <c r="G11" s="141">
        <v>3</v>
      </c>
      <c r="H11" s="141">
        <v>3</v>
      </c>
      <c r="I11" s="27">
        <f>Table3[[#This Row],[Maximum Units Per Auth]]/Table3[[#This Row],[Maximum Units UTILIZED DENOMINATOR]]</f>
        <v>3</v>
      </c>
      <c r="J11" s="28">
        <v>440</v>
      </c>
      <c r="K11" s="28">
        <v>0.16666666666666666</v>
      </c>
      <c r="L11" s="28">
        <v>0.16666666666666666</v>
      </c>
      <c r="M11" s="28">
        <v>0.33333333333333331</v>
      </c>
      <c r="N11" s="28">
        <v>0.5</v>
      </c>
      <c r="O11" s="25">
        <v>1</v>
      </c>
      <c r="P11" s="29">
        <v>1</v>
      </c>
      <c r="Q11" s="29">
        <v>1</v>
      </c>
      <c r="R11" s="29">
        <v>2</v>
      </c>
      <c r="S11" s="29">
        <v>3</v>
      </c>
      <c r="T11" s="29">
        <v>6</v>
      </c>
    </row>
    <row r="12" spans="1:20" ht="20.100000000000001" customHeight="1" x14ac:dyDescent="0.25">
      <c r="A12" s="137" t="s">
        <v>87</v>
      </c>
      <c r="B12" s="142" t="s">
        <v>79</v>
      </c>
      <c r="C12" s="139" t="s">
        <v>88</v>
      </c>
      <c r="D12" s="139" t="s">
        <v>85</v>
      </c>
      <c r="E12" s="140" t="s">
        <v>86</v>
      </c>
      <c r="F12" s="141">
        <v>0</v>
      </c>
      <c r="G12" s="141">
        <v>6</v>
      </c>
      <c r="H12" s="141">
        <v>6</v>
      </c>
      <c r="I12" s="27">
        <f>Table3[[#This Row],[Maximum Units Per Auth]]/Table3[[#This Row],[Maximum Units UTILIZED DENOMINATOR]]</f>
        <v>1</v>
      </c>
      <c r="J12" s="28">
        <v>440</v>
      </c>
      <c r="K12" s="28">
        <v>1</v>
      </c>
      <c r="L12" s="28">
        <v>1</v>
      </c>
      <c r="M12" s="28">
        <v>2</v>
      </c>
      <c r="N12" s="28">
        <v>3</v>
      </c>
      <c r="O12" s="25">
        <v>6</v>
      </c>
      <c r="P12" s="29">
        <v>1</v>
      </c>
      <c r="Q12" s="29">
        <v>1</v>
      </c>
      <c r="R12" s="29">
        <v>2</v>
      </c>
      <c r="S12" s="29">
        <v>3</v>
      </c>
      <c r="T12" s="29">
        <v>6</v>
      </c>
    </row>
    <row r="13" spans="1:20" ht="20.100000000000001" customHeight="1" x14ac:dyDescent="0.25">
      <c r="A13" s="137" t="s">
        <v>87</v>
      </c>
      <c r="B13" s="142" t="s">
        <v>81</v>
      </c>
      <c r="C13" s="139" t="s">
        <v>88</v>
      </c>
      <c r="D13" s="139" t="s">
        <v>85</v>
      </c>
      <c r="E13" s="140" t="s">
        <v>86</v>
      </c>
      <c r="F13" s="141">
        <v>0</v>
      </c>
      <c r="G13" s="141">
        <v>6</v>
      </c>
      <c r="H13" s="141">
        <v>6</v>
      </c>
      <c r="I13" s="27">
        <f>Table3[[#This Row],[Maximum Units Per Auth]]/Table3[[#This Row],[Maximum Units UTILIZED DENOMINATOR]]</f>
        <v>1</v>
      </c>
      <c r="J13" s="28">
        <v>440</v>
      </c>
      <c r="K13" s="28">
        <v>1</v>
      </c>
      <c r="L13" s="28">
        <v>1</v>
      </c>
      <c r="M13" s="28">
        <v>2</v>
      </c>
      <c r="N13" s="28">
        <v>3</v>
      </c>
      <c r="O13" s="25">
        <v>6</v>
      </c>
      <c r="P13" s="29">
        <v>1</v>
      </c>
      <c r="Q13" s="29">
        <v>1</v>
      </c>
      <c r="R13" s="29">
        <v>2</v>
      </c>
      <c r="S13" s="29">
        <v>3</v>
      </c>
      <c r="T13" s="29">
        <v>6</v>
      </c>
    </row>
    <row r="14" spans="1:20" ht="20.100000000000001" customHeight="1" x14ac:dyDescent="0.25">
      <c r="A14" s="137" t="s">
        <v>87</v>
      </c>
      <c r="B14" s="142" t="s">
        <v>89</v>
      </c>
      <c r="C14" s="139" t="s">
        <v>88</v>
      </c>
      <c r="D14" s="139" t="s">
        <v>85</v>
      </c>
      <c r="E14" s="140" t="s">
        <v>86</v>
      </c>
      <c r="F14" s="141">
        <v>0</v>
      </c>
      <c r="G14" s="141">
        <v>6</v>
      </c>
      <c r="H14" s="141">
        <v>6</v>
      </c>
      <c r="I14" s="104">
        <f>Table3[[#This Row],[Maximum Units Per Auth]]/Table3[[#This Row],[Maximum Units UTILIZED DENOMINATOR]]</f>
        <v>1</v>
      </c>
      <c r="J14" s="103">
        <v>440</v>
      </c>
      <c r="K14" s="103">
        <v>1</v>
      </c>
      <c r="L14" s="103">
        <v>1</v>
      </c>
      <c r="M14" s="103">
        <v>2</v>
      </c>
      <c r="N14" s="103">
        <v>3</v>
      </c>
      <c r="O14" s="25">
        <v>6</v>
      </c>
      <c r="P14" s="29">
        <v>1</v>
      </c>
      <c r="Q14" s="29">
        <v>1</v>
      </c>
      <c r="R14" s="29">
        <v>2</v>
      </c>
      <c r="S14" s="29">
        <v>3</v>
      </c>
      <c r="T14" s="29">
        <v>6</v>
      </c>
    </row>
    <row r="15" spans="1:20" ht="20.100000000000001" customHeight="1" x14ac:dyDescent="0.25">
      <c r="A15" s="137" t="s">
        <v>90</v>
      </c>
      <c r="B15" s="138" t="s">
        <v>329</v>
      </c>
      <c r="C15" s="139" t="s">
        <v>91</v>
      </c>
      <c r="D15" s="139" t="s">
        <v>77</v>
      </c>
      <c r="E15" s="140" t="s">
        <v>78</v>
      </c>
      <c r="F15" s="140">
        <v>0</v>
      </c>
      <c r="G15" s="141">
        <v>0</v>
      </c>
      <c r="H15" s="141">
        <v>0</v>
      </c>
      <c r="I15" s="23">
        <f>Table3[[#This Row],[Maximum Units Per Auth]]/Table3[[#This Row],[Maximum Units UTILIZED DENOMINATOR]]</f>
        <v>0</v>
      </c>
      <c r="J15" s="24">
        <v>599</v>
      </c>
      <c r="K15" s="24">
        <v>0.16666666666666666</v>
      </c>
      <c r="L15" s="24">
        <v>1.1666666666666667</v>
      </c>
      <c r="M15" s="24">
        <v>3.5</v>
      </c>
      <c r="N15" s="24">
        <v>9.8333333333333339</v>
      </c>
      <c r="O15" s="25">
        <v>41.333333333333336</v>
      </c>
      <c r="P15" s="26">
        <v>1</v>
      </c>
      <c r="Q15" s="26">
        <v>7</v>
      </c>
      <c r="R15" s="26">
        <v>21</v>
      </c>
      <c r="S15" s="26">
        <v>59</v>
      </c>
      <c r="T15" s="26">
        <v>248</v>
      </c>
    </row>
    <row r="16" spans="1:20" ht="20.100000000000001" customHeight="1" x14ac:dyDescent="0.25">
      <c r="A16" s="137" t="s">
        <v>90</v>
      </c>
      <c r="B16" s="142" t="s">
        <v>79</v>
      </c>
      <c r="C16" s="139" t="s">
        <v>91</v>
      </c>
      <c r="D16" s="139" t="s">
        <v>77</v>
      </c>
      <c r="E16" s="140" t="s">
        <v>86</v>
      </c>
      <c r="F16" s="141">
        <v>0</v>
      </c>
      <c r="G16" s="141">
        <v>96</v>
      </c>
      <c r="H16" s="141">
        <v>96</v>
      </c>
      <c r="I16" s="23">
        <f>Table3[[#This Row],[Maximum Units Per Auth]]/Table3[[#This Row],[Maximum Units UTILIZED DENOMINATOR]]</f>
        <v>0.38709677419354838</v>
      </c>
      <c r="J16" s="24">
        <v>599</v>
      </c>
      <c r="K16" s="24">
        <v>1</v>
      </c>
      <c r="L16" s="24">
        <v>7</v>
      </c>
      <c r="M16" s="24">
        <v>21</v>
      </c>
      <c r="N16" s="24">
        <v>59</v>
      </c>
      <c r="O16" s="25">
        <v>248</v>
      </c>
      <c r="P16" s="26">
        <v>1</v>
      </c>
      <c r="Q16" s="26">
        <v>7</v>
      </c>
      <c r="R16" s="26">
        <v>21</v>
      </c>
      <c r="S16" s="26">
        <v>59</v>
      </c>
      <c r="T16" s="26">
        <v>248</v>
      </c>
    </row>
    <row r="17" spans="1:20" ht="20.100000000000001" customHeight="1" x14ac:dyDescent="0.25">
      <c r="A17" s="137" t="s">
        <v>90</v>
      </c>
      <c r="B17" s="138" t="s">
        <v>81</v>
      </c>
      <c r="C17" s="139" t="s">
        <v>91</v>
      </c>
      <c r="D17" s="139" t="s">
        <v>77</v>
      </c>
      <c r="E17" s="140" t="s">
        <v>86</v>
      </c>
      <c r="F17" s="141">
        <v>0</v>
      </c>
      <c r="G17" s="141">
        <v>384</v>
      </c>
      <c r="H17" s="141">
        <v>384</v>
      </c>
      <c r="I17" s="23">
        <f>Table3[[#This Row],[Maximum Units Per Auth]]/Table3[[#This Row],[Maximum Units UTILIZED DENOMINATOR]]</f>
        <v>1.5483870967741935</v>
      </c>
      <c r="J17" s="24">
        <v>599</v>
      </c>
      <c r="K17" s="24">
        <v>1</v>
      </c>
      <c r="L17" s="24">
        <v>7</v>
      </c>
      <c r="M17" s="24">
        <v>21</v>
      </c>
      <c r="N17" s="24">
        <v>59</v>
      </c>
      <c r="O17" s="25">
        <v>248</v>
      </c>
      <c r="P17" s="26">
        <v>1</v>
      </c>
      <c r="Q17" s="26">
        <v>7</v>
      </c>
      <c r="R17" s="26">
        <v>21</v>
      </c>
      <c r="S17" s="26">
        <v>59</v>
      </c>
      <c r="T17" s="26">
        <v>248</v>
      </c>
    </row>
    <row r="18" spans="1:20" ht="20.100000000000001" customHeight="1" x14ac:dyDescent="0.25">
      <c r="A18" s="137" t="s">
        <v>92</v>
      </c>
      <c r="B18" s="138" t="s">
        <v>82</v>
      </c>
      <c r="C18" s="139" t="s">
        <v>91</v>
      </c>
      <c r="D18" s="139" t="s">
        <v>77</v>
      </c>
      <c r="E18" s="140" t="s">
        <v>86</v>
      </c>
      <c r="F18" s="141">
        <v>0</v>
      </c>
      <c r="G18" s="141">
        <v>480</v>
      </c>
      <c r="H18" s="141">
        <v>480</v>
      </c>
      <c r="I18" s="23">
        <f>Table3[[#This Row],[Maximum Units Per Auth]]/Table3[[#This Row],[Maximum Units UTILIZED DENOMINATOR]]</f>
        <v>1.935483870967742</v>
      </c>
      <c r="J18" s="24">
        <v>599</v>
      </c>
      <c r="K18" s="24">
        <v>1</v>
      </c>
      <c r="L18" s="24">
        <v>7</v>
      </c>
      <c r="M18" s="24">
        <v>21</v>
      </c>
      <c r="N18" s="24">
        <v>59</v>
      </c>
      <c r="O18" s="25">
        <v>248</v>
      </c>
      <c r="P18" s="26">
        <v>1</v>
      </c>
      <c r="Q18" s="26">
        <v>7</v>
      </c>
      <c r="R18" s="26">
        <v>21</v>
      </c>
      <c r="S18" s="26">
        <v>59</v>
      </c>
      <c r="T18" s="26">
        <v>248</v>
      </c>
    </row>
    <row r="19" spans="1:20" ht="20.100000000000001" customHeight="1" x14ac:dyDescent="0.25">
      <c r="A19" s="143" t="s">
        <v>217</v>
      </c>
      <c r="B19" s="142" t="s">
        <v>329</v>
      </c>
      <c r="C19" s="139" t="s">
        <v>93</v>
      </c>
      <c r="D19" s="139" t="s">
        <v>94</v>
      </c>
      <c r="E19" s="140" t="s">
        <v>78</v>
      </c>
      <c r="F19" s="140">
        <v>0</v>
      </c>
      <c r="G19" s="141">
        <v>0</v>
      </c>
      <c r="H19" s="141">
        <v>0</v>
      </c>
      <c r="I19" s="27">
        <f>Table3[[#This Row],[Maximum Units Per Auth]]/Table3[[#This Row],[Maximum Units UTILIZED DENOMINATOR]]</f>
        <v>0</v>
      </c>
      <c r="J19" s="28">
        <v>247</v>
      </c>
      <c r="K19" s="28">
        <v>0.5</v>
      </c>
      <c r="L19" s="28">
        <v>29.916666666666668</v>
      </c>
      <c r="M19" s="28">
        <v>57.666666666666664</v>
      </c>
      <c r="N19" s="28">
        <v>60.833333333333336</v>
      </c>
      <c r="O19" s="25">
        <v>60.833333333333336</v>
      </c>
      <c r="P19" s="29">
        <v>3</v>
      </c>
      <c r="Q19" s="29">
        <v>179.5</v>
      </c>
      <c r="R19" s="29">
        <v>346</v>
      </c>
      <c r="S19" s="29">
        <v>365</v>
      </c>
      <c r="T19" s="29">
        <v>365</v>
      </c>
    </row>
    <row r="20" spans="1:20" ht="20.100000000000001" customHeight="1" x14ac:dyDescent="0.25">
      <c r="A20" s="143" t="s">
        <v>217</v>
      </c>
      <c r="B20" s="142" t="s">
        <v>79</v>
      </c>
      <c r="C20" s="139" t="s">
        <v>93</v>
      </c>
      <c r="D20" s="139" t="s">
        <v>94</v>
      </c>
      <c r="E20" s="140" t="s">
        <v>80</v>
      </c>
      <c r="F20" s="141">
        <v>0</v>
      </c>
      <c r="G20" s="141">
        <v>0</v>
      </c>
      <c r="H20" s="141">
        <v>0</v>
      </c>
      <c r="I20" s="27">
        <f>Table3[[#This Row],[Maximum Units Per Auth]]/Table3[[#This Row],[Maximum Units UTILIZED DENOMINATOR]]</f>
        <v>0</v>
      </c>
      <c r="J20" s="28">
        <v>247</v>
      </c>
      <c r="K20" s="28">
        <v>3</v>
      </c>
      <c r="L20" s="28">
        <v>179.5</v>
      </c>
      <c r="M20" s="28">
        <v>346</v>
      </c>
      <c r="N20" s="28">
        <v>365</v>
      </c>
      <c r="O20" s="25">
        <v>365</v>
      </c>
      <c r="P20" s="29">
        <v>3</v>
      </c>
      <c r="Q20" s="29">
        <v>179.5</v>
      </c>
      <c r="R20" s="29">
        <v>346</v>
      </c>
      <c r="S20" s="29">
        <v>365</v>
      </c>
      <c r="T20" s="29">
        <v>365</v>
      </c>
    </row>
    <row r="21" spans="1:20" ht="20.100000000000001" customHeight="1" x14ac:dyDescent="0.25">
      <c r="A21" s="143" t="s">
        <v>217</v>
      </c>
      <c r="B21" s="142" t="s">
        <v>81</v>
      </c>
      <c r="C21" s="139" t="s">
        <v>93</v>
      </c>
      <c r="D21" s="139" t="s">
        <v>94</v>
      </c>
      <c r="E21" s="140" t="s">
        <v>80</v>
      </c>
      <c r="F21" s="141">
        <v>0</v>
      </c>
      <c r="G21" s="141">
        <v>183</v>
      </c>
      <c r="H21" s="141">
        <v>365</v>
      </c>
      <c r="I21" s="27">
        <f>Table3[[#This Row],[Maximum Units Per Auth]]/Table3[[#This Row],[Maximum Units UTILIZED DENOMINATOR]]</f>
        <v>0.50136986301369868</v>
      </c>
      <c r="J21" s="28">
        <v>247</v>
      </c>
      <c r="K21" s="28">
        <v>3</v>
      </c>
      <c r="L21" s="28">
        <v>179.5</v>
      </c>
      <c r="M21" s="28">
        <v>346</v>
      </c>
      <c r="N21" s="28">
        <v>365</v>
      </c>
      <c r="O21" s="25">
        <v>365</v>
      </c>
      <c r="P21" s="29">
        <v>3</v>
      </c>
      <c r="Q21" s="29">
        <v>179.5</v>
      </c>
      <c r="R21" s="29">
        <v>346</v>
      </c>
      <c r="S21" s="29">
        <v>365</v>
      </c>
      <c r="T21" s="29">
        <v>365</v>
      </c>
    </row>
    <row r="22" spans="1:20" ht="20.100000000000001" customHeight="1" x14ac:dyDescent="0.25">
      <c r="A22" s="143" t="s">
        <v>217</v>
      </c>
      <c r="B22" s="142" t="s">
        <v>89</v>
      </c>
      <c r="C22" s="139" t="s">
        <v>93</v>
      </c>
      <c r="D22" s="139" t="s">
        <v>94</v>
      </c>
      <c r="E22" s="140" t="s">
        <v>321</v>
      </c>
      <c r="F22" s="141">
        <v>0</v>
      </c>
      <c r="G22" s="141">
        <v>183</v>
      </c>
      <c r="H22" s="141">
        <v>365</v>
      </c>
      <c r="I22" s="27">
        <f>Table3[[#This Row],[Maximum Units Per Auth]]/Table3[[#This Row],[Maximum Units UTILIZED DENOMINATOR]]</f>
        <v>0.50136986301369868</v>
      </c>
      <c r="J22" s="28">
        <v>247</v>
      </c>
      <c r="K22" s="28">
        <v>3</v>
      </c>
      <c r="L22" s="28">
        <v>179.5</v>
      </c>
      <c r="M22" s="28">
        <v>346</v>
      </c>
      <c r="N22" s="28">
        <v>365</v>
      </c>
      <c r="O22" s="25">
        <v>365</v>
      </c>
      <c r="P22" s="29">
        <v>3</v>
      </c>
      <c r="Q22" s="29">
        <v>179.5</v>
      </c>
      <c r="R22" s="29">
        <v>346</v>
      </c>
      <c r="S22" s="29">
        <v>365</v>
      </c>
      <c r="T22" s="29">
        <v>365</v>
      </c>
    </row>
    <row r="23" spans="1:20" ht="20.100000000000001" customHeight="1" x14ac:dyDescent="0.25">
      <c r="A23" s="137" t="s">
        <v>96</v>
      </c>
      <c r="B23" s="138" t="s">
        <v>329</v>
      </c>
      <c r="C23" s="139" t="s">
        <v>97</v>
      </c>
      <c r="D23" s="139" t="s">
        <v>98</v>
      </c>
      <c r="E23" s="140" t="s">
        <v>78</v>
      </c>
      <c r="F23" s="140">
        <v>0</v>
      </c>
      <c r="G23" s="141">
        <v>2000</v>
      </c>
      <c r="H23" s="141">
        <v>2000</v>
      </c>
      <c r="I23" s="23">
        <f>Table3[[#This Row],[Maximum Units Per Auth]]/Table3[[#This Row],[Maximum Units UTILIZED DENOMINATOR]]</f>
        <v>2.4984384759525295</v>
      </c>
      <c r="J23" s="24">
        <v>259</v>
      </c>
      <c r="K23" s="24">
        <v>0.16666666666666666</v>
      </c>
      <c r="L23" s="24">
        <v>34.333333333333336</v>
      </c>
      <c r="M23" s="24">
        <v>154.5</v>
      </c>
      <c r="N23" s="24">
        <v>326.16666666666669</v>
      </c>
      <c r="O23" s="25">
        <v>800.5</v>
      </c>
      <c r="P23" s="26">
        <v>1</v>
      </c>
      <c r="Q23" s="26">
        <v>206</v>
      </c>
      <c r="R23" s="26">
        <v>927</v>
      </c>
      <c r="S23" s="26">
        <v>1957</v>
      </c>
      <c r="T23" s="26">
        <v>4803</v>
      </c>
    </row>
    <row r="24" spans="1:20" ht="20.100000000000001" customHeight="1" x14ac:dyDescent="0.25">
      <c r="A24" s="137" t="s">
        <v>96</v>
      </c>
      <c r="B24" s="142" t="s">
        <v>79</v>
      </c>
      <c r="C24" s="139" t="s">
        <v>97</v>
      </c>
      <c r="D24" s="139" t="s">
        <v>98</v>
      </c>
      <c r="E24" s="140" t="s">
        <v>86</v>
      </c>
      <c r="F24" s="141">
        <v>0</v>
      </c>
      <c r="G24" s="141">
        <v>8000</v>
      </c>
      <c r="H24" s="141">
        <v>8000</v>
      </c>
      <c r="I24" s="23">
        <f>Table3[[#This Row],[Maximum Units Per Auth]]/Table3[[#This Row],[Maximum Units UTILIZED DENOMINATOR]]</f>
        <v>1.6656256506350198</v>
      </c>
      <c r="J24" s="24">
        <v>259</v>
      </c>
      <c r="K24" s="24">
        <v>1</v>
      </c>
      <c r="L24" s="24">
        <v>206</v>
      </c>
      <c r="M24" s="24">
        <v>927</v>
      </c>
      <c r="N24" s="24">
        <v>1957</v>
      </c>
      <c r="O24" s="25">
        <v>4803</v>
      </c>
      <c r="P24" s="26">
        <v>1</v>
      </c>
      <c r="Q24" s="26">
        <v>206</v>
      </c>
      <c r="R24" s="26">
        <v>927</v>
      </c>
      <c r="S24" s="26">
        <v>1957</v>
      </c>
      <c r="T24" s="26">
        <v>4803</v>
      </c>
    </row>
    <row r="25" spans="1:20" ht="20.100000000000001" customHeight="1" x14ac:dyDescent="0.25">
      <c r="A25" s="137" t="s">
        <v>96</v>
      </c>
      <c r="B25" s="138" t="s">
        <v>81</v>
      </c>
      <c r="C25" s="139" t="s">
        <v>97</v>
      </c>
      <c r="D25" s="139" t="s">
        <v>98</v>
      </c>
      <c r="E25" s="140" t="s">
        <v>86</v>
      </c>
      <c r="F25" s="141">
        <v>0</v>
      </c>
      <c r="G25" s="141">
        <v>8000</v>
      </c>
      <c r="H25" s="141">
        <v>8000</v>
      </c>
      <c r="I25" s="23">
        <f>Table3[[#This Row],[Maximum Units Per Auth]]/Table3[[#This Row],[Maximum Units UTILIZED DENOMINATOR]]</f>
        <v>1.6656256506350198</v>
      </c>
      <c r="J25" s="24">
        <v>259</v>
      </c>
      <c r="K25" s="24">
        <v>1</v>
      </c>
      <c r="L25" s="24">
        <v>206</v>
      </c>
      <c r="M25" s="24">
        <v>927</v>
      </c>
      <c r="N25" s="24">
        <v>1957</v>
      </c>
      <c r="O25" s="25">
        <v>4803</v>
      </c>
      <c r="P25" s="26">
        <v>1</v>
      </c>
      <c r="Q25" s="26">
        <v>206</v>
      </c>
      <c r="R25" s="26">
        <v>927</v>
      </c>
      <c r="S25" s="26">
        <v>1957</v>
      </c>
      <c r="T25" s="26">
        <v>4803</v>
      </c>
    </row>
    <row r="26" spans="1:20" ht="20.100000000000001" customHeight="1" x14ac:dyDescent="0.25">
      <c r="A26" s="137" t="s">
        <v>96</v>
      </c>
      <c r="B26" s="138" t="s">
        <v>82</v>
      </c>
      <c r="C26" s="139" t="s">
        <v>97</v>
      </c>
      <c r="D26" s="139" t="s">
        <v>98</v>
      </c>
      <c r="E26" s="140" t="s">
        <v>86</v>
      </c>
      <c r="F26" s="141">
        <v>0</v>
      </c>
      <c r="G26" s="141">
        <v>8000</v>
      </c>
      <c r="H26" s="141">
        <v>8000</v>
      </c>
      <c r="I26" s="23">
        <f>Table3[[#This Row],[Maximum Units Per Auth]]/Table3[[#This Row],[Maximum Units UTILIZED DENOMINATOR]]</f>
        <v>1.6656256506350198</v>
      </c>
      <c r="J26" s="24">
        <v>259</v>
      </c>
      <c r="K26" s="24">
        <v>1</v>
      </c>
      <c r="L26" s="24">
        <v>206</v>
      </c>
      <c r="M26" s="24">
        <v>927</v>
      </c>
      <c r="N26" s="24">
        <v>1957</v>
      </c>
      <c r="O26" s="25">
        <v>4803</v>
      </c>
      <c r="P26" s="26">
        <v>1</v>
      </c>
      <c r="Q26" s="26">
        <v>206</v>
      </c>
      <c r="R26" s="26">
        <v>927</v>
      </c>
      <c r="S26" s="26">
        <v>1957</v>
      </c>
      <c r="T26" s="26">
        <v>4803</v>
      </c>
    </row>
    <row r="27" spans="1:20" ht="20.100000000000001" customHeight="1" x14ac:dyDescent="0.25">
      <c r="A27" s="137" t="s">
        <v>99</v>
      </c>
      <c r="B27" s="138" t="s">
        <v>329</v>
      </c>
      <c r="C27" s="139" t="s">
        <v>100</v>
      </c>
      <c r="D27" s="139" t="s">
        <v>77</v>
      </c>
      <c r="E27" s="140" t="s">
        <v>78</v>
      </c>
      <c r="F27" s="140">
        <v>0</v>
      </c>
      <c r="G27" s="141">
        <v>144</v>
      </c>
      <c r="H27" s="141">
        <v>144</v>
      </c>
      <c r="I27" s="23">
        <f>Table3[[#This Row],[Maximum Units Per Auth]]/Table3[[#This Row],[Maximum Units UTILIZED DENOMINATOR]]</f>
        <v>1.8189473684210524</v>
      </c>
      <c r="J27" s="24">
        <v>152</v>
      </c>
      <c r="K27" s="24">
        <v>0.33333333333333331</v>
      </c>
      <c r="L27" s="24">
        <v>4.916666666666667</v>
      </c>
      <c r="M27" s="24">
        <v>18.083333333333332</v>
      </c>
      <c r="N27" s="24">
        <v>35</v>
      </c>
      <c r="O27" s="25">
        <v>79.166666666666671</v>
      </c>
      <c r="P27" s="26">
        <v>2</v>
      </c>
      <c r="Q27" s="26">
        <v>29.5</v>
      </c>
      <c r="R27" s="26">
        <v>108.5</v>
      </c>
      <c r="S27" s="26">
        <v>210</v>
      </c>
      <c r="T27" s="26">
        <v>475</v>
      </c>
    </row>
    <row r="28" spans="1:20" ht="20.100000000000001" customHeight="1" x14ac:dyDescent="0.25">
      <c r="A28" s="137" t="s">
        <v>99</v>
      </c>
      <c r="B28" s="142" t="s">
        <v>79</v>
      </c>
      <c r="C28" s="139" t="s">
        <v>100</v>
      </c>
      <c r="D28" s="139" t="s">
        <v>77</v>
      </c>
      <c r="E28" s="140" t="s">
        <v>86</v>
      </c>
      <c r="F28" s="141">
        <v>0</v>
      </c>
      <c r="G28" s="141">
        <v>625</v>
      </c>
      <c r="H28" s="141">
        <v>625</v>
      </c>
      <c r="I28" s="23">
        <f>Table3[[#This Row],[Maximum Units Per Auth]]/Table3[[#This Row],[Maximum Units UTILIZED DENOMINATOR]]</f>
        <v>1.3157894736842106</v>
      </c>
      <c r="J28" s="24">
        <v>152</v>
      </c>
      <c r="K28" s="24">
        <v>2</v>
      </c>
      <c r="L28" s="24">
        <v>29.5</v>
      </c>
      <c r="M28" s="24">
        <v>108.5</v>
      </c>
      <c r="N28" s="24">
        <v>210</v>
      </c>
      <c r="O28" s="25">
        <v>475</v>
      </c>
      <c r="P28" s="26">
        <v>2</v>
      </c>
      <c r="Q28" s="26">
        <v>29.5</v>
      </c>
      <c r="R28" s="26">
        <v>108.5</v>
      </c>
      <c r="S28" s="26">
        <v>210</v>
      </c>
      <c r="T28" s="26">
        <v>475</v>
      </c>
    </row>
    <row r="29" spans="1:20" ht="20.100000000000001" customHeight="1" x14ac:dyDescent="0.25">
      <c r="A29" s="137" t="s">
        <v>99</v>
      </c>
      <c r="B29" s="138" t="s">
        <v>81</v>
      </c>
      <c r="C29" s="139" t="s">
        <v>100</v>
      </c>
      <c r="D29" s="139" t="s">
        <v>77</v>
      </c>
      <c r="E29" s="140" t="s">
        <v>86</v>
      </c>
      <c r="F29" s="141">
        <v>0</v>
      </c>
      <c r="G29" s="141">
        <v>625</v>
      </c>
      <c r="H29" s="141">
        <v>625</v>
      </c>
      <c r="I29" s="23">
        <f>Table3[[#This Row],[Maximum Units Per Auth]]/Table3[[#This Row],[Maximum Units UTILIZED DENOMINATOR]]</f>
        <v>1.3157894736842106</v>
      </c>
      <c r="J29" s="24">
        <v>152</v>
      </c>
      <c r="K29" s="24">
        <v>2</v>
      </c>
      <c r="L29" s="24">
        <v>29.5</v>
      </c>
      <c r="M29" s="24">
        <v>108.5</v>
      </c>
      <c r="N29" s="24">
        <v>210</v>
      </c>
      <c r="O29" s="25">
        <v>475</v>
      </c>
      <c r="P29" s="26">
        <v>2</v>
      </c>
      <c r="Q29" s="26">
        <v>29.5</v>
      </c>
      <c r="R29" s="26">
        <v>108.5</v>
      </c>
      <c r="S29" s="26">
        <v>210</v>
      </c>
      <c r="T29" s="26">
        <v>475</v>
      </c>
    </row>
    <row r="30" spans="1:20" ht="20.100000000000001" customHeight="1" x14ac:dyDescent="0.25">
      <c r="A30" s="137" t="s">
        <v>99</v>
      </c>
      <c r="B30" s="138" t="s">
        <v>82</v>
      </c>
      <c r="C30" s="139" t="s">
        <v>100</v>
      </c>
      <c r="D30" s="139" t="s">
        <v>77</v>
      </c>
      <c r="E30" s="140" t="s">
        <v>86</v>
      </c>
      <c r="F30" s="141">
        <v>0</v>
      </c>
      <c r="G30" s="141">
        <v>625</v>
      </c>
      <c r="H30" s="141">
        <v>625</v>
      </c>
      <c r="I30" s="23">
        <f>Table3[[#This Row],[Maximum Units Per Auth]]/Table3[[#This Row],[Maximum Units UTILIZED DENOMINATOR]]</f>
        <v>1.3157894736842106</v>
      </c>
      <c r="J30" s="24">
        <v>152</v>
      </c>
      <c r="K30" s="24">
        <v>2</v>
      </c>
      <c r="L30" s="24">
        <v>29.5</v>
      </c>
      <c r="M30" s="24">
        <v>108.5</v>
      </c>
      <c r="N30" s="24">
        <v>210</v>
      </c>
      <c r="O30" s="25">
        <v>475</v>
      </c>
      <c r="P30" s="26">
        <v>2</v>
      </c>
      <c r="Q30" s="26">
        <v>29.5</v>
      </c>
      <c r="R30" s="26">
        <v>108.5</v>
      </c>
      <c r="S30" s="26">
        <v>210</v>
      </c>
      <c r="T30" s="26">
        <v>475</v>
      </c>
    </row>
    <row r="31" spans="1:20" ht="20.100000000000001" customHeight="1" x14ac:dyDescent="0.25">
      <c r="A31" s="137" t="s">
        <v>101</v>
      </c>
      <c r="B31" s="138" t="s">
        <v>329</v>
      </c>
      <c r="C31" s="139" t="s">
        <v>102</v>
      </c>
      <c r="D31" s="139" t="s">
        <v>85</v>
      </c>
      <c r="E31" s="140" t="s">
        <v>78</v>
      </c>
      <c r="F31" s="140">
        <v>0</v>
      </c>
      <c r="G31" s="141">
        <v>0</v>
      </c>
      <c r="H31" s="141">
        <v>0</v>
      </c>
      <c r="I31" s="23">
        <f>Table3[[#This Row],[Maximum Units Per Auth]]/Table3[[#This Row],[Maximum Units UTILIZED DENOMINATOR]]</f>
        <v>0</v>
      </c>
      <c r="J31" s="24">
        <v>42</v>
      </c>
      <c r="K31" s="24">
        <v>0.16666666666666666</v>
      </c>
      <c r="L31" s="24">
        <v>0.5</v>
      </c>
      <c r="M31" s="24">
        <v>1</v>
      </c>
      <c r="N31" s="24">
        <v>1.75</v>
      </c>
      <c r="O31" s="25">
        <v>3</v>
      </c>
      <c r="P31" s="26">
        <v>1</v>
      </c>
      <c r="Q31" s="26">
        <v>3</v>
      </c>
      <c r="R31" s="26">
        <v>6</v>
      </c>
      <c r="S31" s="26">
        <v>10.5</v>
      </c>
      <c r="T31" s="26">
        <v>18</v>
      </c>
    </row>
    <row r="32" spans="1:20" ht="20.100000000000001" customHeight="1" x14ac:dyDescent="0.25">
      <c r="A32" s="137" t="s">
        <v>101</v>
      </c>
      <c r="B32" s="142" t="s">
        <v>79</v>
      </c>
      <c r="C32" s="139" t="s">
        <v>102</v>
      </c>
      <c r="D32" s="139" t="s">
        <v>85</v>
      </c>
      <c r="E32" s="140" t="s">
        <v>86</v>
      </c>
      <c r="F32" s="141">
        <v>9</v>
      </c>
      <c r="G32" s="141">
        <v>24</v>
      </c>
      <c r="H32" s="141">
        <v>24</v>
      </c>
      <c r="I32" s="23">
        <f>Table3[[#This Row],[Maximum Units Per Auth]]/Table3[[#This Row],[Maximum Units UTILIZED DENOMINATOR]]</f>
        <v>1.3333333333333333</v>
      </c>
      <c r="J32" s="24">
        <v>42</v>
      </c>
      <c r="K32" s="24">
        <v>1</v>
      </c>
      <c r="L32" s="24">
        <v>3</v>
      </c>
      <c r="M32" s="24">
        <v>6</v>
      </c>
      <c r="N32" s="24">
        <v>10.5</v>
      </c>
      <c r="O32" s="25">
        <v>18</v>
      </c>
      <c r="P32" s="26">
        <v>1</v>
      </c>
      <c r="Q32" s="26">
        <v>3</v>
      </c>
      <c r="R32" s="26">
        <v>6</v>
      </c>
      <c r="S32" s="26">
        <v>10.5</v>
      </c>
      <c r="T32" s="26">
        <v>18</v>
      </c>
    </row>
    <row r="33" spans="1:20" ht="20.100000000000001" customHeight="1" x14ac:dyDescent="0.25">
      <c r="A33" s="137" t="s">
        <v>101</v>
      </c>
      <c r="B33" s="138" t="s">
        <v>81</v>
      </c>
      <c r="C33" s="139" t="s">
        <v>102</v>
      </c>
      <c r="D33" s="139" t="s">
        <v>85</v>
      </c>
      <c r="E33" s="140" t="s">
        <v>86</v>
      </c>
      <c r="F33" s="141">
        <v>9</v>
      </c>
      <c r="G33" s="141">
        <v>24</v>
      </c>
      <c r="H33" s="141">
        <v>24</v>
      </c>
      <c r="I33" s="23">
        <f>Table3[[#This Row],[Maximum Units Per Auth]]/Table3[[#This Row],[Maximum Units UTILIZED DENOMINATOR]]</f>
        <v>1.3333333333333333</v>
      </c>
      <c r="J33" s="24">
        <v>42</v>
      </c>
      <c r="K33" s="24">
        <v>1</v>
      </c>
      <c r="L33" s="24">
        <v>3</v>
      </c>
      <c r="M33" s="24">
        <v>6</v>
      </c>
      <c r="N33" s="24">
        <v>10.5</v>
      </c>
      <c r="O33" s="25">
        <v>18</v>
      </c>
      <c r="P33" s="26">
        <v>1</v>
      </c>
      <c r="Q33" s="26">
        <v>3</v>
      </c>
      <c r="R33" s="26">
        <v>6</v>
      </c>
      <c r="S33" s="26">
        <v>10.5</v>
      </c>
      <c r="T33" s="26">
        <v>18</v>
      </c>
    </row>
    <row r="34" spans="1:20" ht="20.100000000000001" customHeight="1" x14ac:dyDescent="0.25">
      <c r="A34" s="137" t="s">
        <v>101</v>
      </c>
      <c r="B34" s="138" t="s">
        <v>82</v>
      </c>
      <c r="C34" s="139" t="s">
        <v>102</v>
      </c>
      <c r="D34" s="139" t="s">
        <v>85</v>
      </c>
      <c r="E34" s="140" t="s">
        <v>86</v>
      </c>
      <c r="F34" s="141">
        <v>9</v>
      </c>
      <c r="G34" s="141">
        <v>24</v>
      </c>
      <c r="H34" s="141">
        <v>24</v>
      </c>
      <c r="I34" s="23">
        <f>Table3[[#This Row],[Maximum Units Per Auth]]/Table3[[#This Row],[Maximum Units UTILIZED DENOMINATOR]]</f>
        <v>1.3333333333333333</v>
      </c>
      <c r="J34" s="24">
        <v>42</v>
      </c>
      <c r="K34" s="24">
        <v>1</v>
      </c>
      <c r="L34" s="24">
        <v>3</v>
      </c>
      <c r="M34" s="24">
        <v>6</v>
      </c>
      <c r="N34" s="24">
        <v>10.5</v>
      </c>
      <c r="O34" s="25">
        <v>18</v>
      </c>
      <c r="P34" s="26">
        <v>1</v>
      </c>
      <c r="Q34" s="26">
        <v>3</v>
      </c>
      <c r="R34" s="26">
        <v>6</v>
      </c>
      <c r="S34" s="26">
        <v>10.5</v>
      </c>
      <c r="T34" s="26">
        <v>18</v>
      </c>
    </row>
    <row r="35" spans="1:20" ht="20.100000000000001" customHeight="1" x14ac:dyDescent="0.25">
      <c r="A35" s="137" t="s">
        <v>103</v>
      </c>
      <c r="B35" s="142" t="s">
        <v>329</v>
      </c>
      <c r="C35" s="139" t="s">
        <v>104</v>
      </c>
      <c r="D35" s="139" t="s">
        <v>85</v>
      </c>
      <c r="E35" s="140" t="s">
        <v>78</v>
      </c>
      <c r="F35" s="140">
        <v>0</v>
      </c>
      <c r="G35" s="141">
        <v>3</v>
      </c>
      <c r="H35" s="141">
        <v>3</v>
      </c>
      <c r="I35" s="23" t="e">
        <f>Table3[[#This Row],[Maximum Units Per Auth]]/Table3[[#This Row],[Maximum Units UTILIZED DENOMINATOR]]</f>
        <v>#DIV/0!</v>
      </c>
      <c r="J35" s="85"/>
      <c r="K35" s="24"/>
      <c r="L35" s="24"/>
      <c r="M35" s="24"/>
      <c r="N35" s="24"/>
      <c r="O35" s="25"/>
      <c r="P35" s="79"/>
      <c r="Q35" s="79"/>
      <c r="R35" s="79"/>
      <c r="S35" s="79"/>
      <c r="T35" s="79"/>
    </row>
    <row r="36" spans="1:20" ht="20.100000000000001" customHeight="1" x14ac:dyDescent="0.25">
      <c r="A36" s="137" t="s">
        <v>103</v>
      </c>
      <c r="B36" s="142" t="s">
        <v>79</v>
      </c>
      <c r="C36" s="139" t="s">
        <v>104</v>
      </c>
      <c r="D36" s="139" t="s">
        <v>85</v>
      </c>
      <c r="E36" s="140" t="s">
        <v>105</v>
      </c>
      <c r="F36" s="141">
        <v>0</v>
      </c>
      <c r="G36" s="141">
        <v>24</v>
      </c>
      <c r="H36" s="141">
        <v>28</v>
      </c>
      <c r="I36" s="23" t="e">
        <f>Table3[[#This Row],[Maximum Units Per Auth]]/Table3[[#This Row],[Maximum Units UTILIZED DENOMINATOR]]</f>
        <v>#DIV/0!</v>
      </c>
      <c r="J36" s="85"/>
      <c r="K36" s="24"/>
      <c r="L36" s="24"/>
      <c r="M36" s="24"/>
      <c r="N36" s="24"/>
      <c r="O36" s="25"/>
      <c r="P36" s="79"/>
      <c r="Q36" s="79"/>
      <c r="R36" s="79"/>
      <c r="S36" s="79"/>
      <c r="T36" s="79"/>
    </row>
    <row r="37" spans="1:20" ht="20.100000000000001" customHeight="1" x14ac:dyDescent="0.25">
      <c r="A37" s="137" t="s">
        <v>103</v>
      </c>
      <c r="B37" s="142" t="s">
        <v>81</v>
      </c>
      <c r="C37" s="139" t="s">
        <v>104</v>
      </c>
      <c r="D37" s="139" t="s">
        <v>85</v>
      </c>
      <c r="E37" s="140" t="s">
        <v>105</v>
      </c>
      <c r="F37" s="141">
        <v>0</v>
      </c>
      <c r="G37" s="141">
        <v>24</v>
      </c>
      <c r="H37" s="141">
        <v>32</v>
      </c>
      <c r="I37" s="23" t="e">
        <f>Table3[[#This Row],[Maximum Units Per Auth]]/Table3[[#This Row],[Maximum Units UTILIZED DENOMINATOR]]</f>
        <v>#DIV/0!</v>
      </c>
      <c r="J37" s="85"/>
      <c r="K37" s="24"/>
      <c r="L37" s="24"/>
      <c r="M37" s="24"/>
      <c r="N37" s="24"/>
      <c r="O37" s="25"/>
      <c r="P37" s="79"/>
      <c r="Q37" s="79"/>
      <c r="R37" s="79"/>
      <c r="S37" s="79"/>
      <c r="T37" s="79"/>
    </row>
    <row r="38" spans="1:20" ht="20.100000000000001" customHeight="1" x14ac:dyDescent="0.25">
      <c r="A38" s="137" t="s">
        <v>103</v>
      </c>
      <c r="B38" s="142" t="s">
        <v>82</v>
      </c>
      <c r="C38" s="139" t="s">
        <v>104</v>
      </c>
      <c r="D38" s="139" t="s">
        <v>85</v>
      </c>
      <c r="E38" s="140" t="s">
        <v>105</v>
      </c>
      <c r="F38" s="141">
        <v>0</v>
      </c>
      <c r="G38" s="141">
        <v>24</v>
      </c>
      <c r="H38" s="141">
        <v>36</v>
      </c>
      <c r="I38" s="23" t="e">
        <f>Table3[[#This Row],[Maximum Units Per Auth]]/Table3[[#This Row],[Maximum Units UTILIZED DENOMINATOR]]</f>
        <v>#DIV/0!</v>
      </c>
      <c r="J38" s="85"/>
      <c r="K38" s="24"/>
      <c r="L38" s="24"/>
      <c r="M38" s="24"/>
      <c r="N38" s="24"/>
      <c r="O38" s="25"/>
      <c r="P38" s="79"/>
      <c r="Q38" s="79"/>
      <c r="R38" s="79"/>
      <c r="S38" s="79"/>
      <c r="T38" s="79"/>
    </row>
    <row r="39" spans="1:20" ht="20.100000000000001" customHeight="1" x14ac:dyDescent="0.25">
      <c r="A39" s="137" t="s">
        <v>106</v>
      </c>
      <c r="B39" s="142" t="s">
        <v>329</v>
      </c>
      <c r="C39" s="139" t="s">
        <v>107</v>
      </c>
      <c r="D39" s="139" t="s">
        <v>85</v>
      </c>
      <c r="E39" s="140" t="s">
        <v>78</v>
      </c>
      <c r="F39" s="140">
        <v>0</v>
      </c>
      <c r="G39" s="141">
        <v>6</v>
      </c>
      <c r="H39" s="141">
        <v>6</v>
      </c>
      <c r="I39" s="27">
        <f>Table3[[#This Row],[Maximum Units Per Auth]]/Table3[[#This Row],[Maximum Units UTILIZED DENOMINATOR]]</f>
        <v>9</v>
      </c>
      <c r="J39" s="28">
        <v>14</v>
      </c>
      <c r="K39" s="28">
        <v>0.16666666666666666</v>
      </c>
      <c r="L39" s="28">
        <v>0.16666666666666666</v>
      </c>
      <c r="M39" s="28">
        <v>0.16666666666666666</v>
      </c>
      <c r="N39" s="28">
        <v>0.33333333333333331</v>
      </c>
      <c r="O39" s="25">
        <v>0.66666666666666663</v>
      </c>
      <c r="P39" s="29">
        <v>1</v>
      </c>
      <c r="Q39" s="29">
        <v>1</v>
      </c>
      <c r="R39" s="29">
        <v>1</v>
      </c>
      <c r="S39" s="29">
        <v>2</v>
      </c>
      <c r="T39" s="29">
        <v>4</v>
      </c>
    </row>
    <row r="40" spans="1:20" ht="20.100000000000001" customHeight="1" x14ac:dyDescent="0.25">
      <c r="A40" s="137" t="s">
        <v>106</v>
      </c>
      <c r="B40" s="142" t="s">
        <v>79</v>
      </c>
      <c r="C40" s="139" t="s">
        <v>107</v>
      </c>
      <c r="D40" s="139" t="s">
        <v>85</v>
      </c>
      <c r="E40" s="140" t="s">
        <v>80</v>
      </c>
      <c r="F40" s="141">
        <v>0</v>
      </c>
      <c r="G40" s="141">
        <v>24</v>
      </c>
      <c r="H40" s="141">
        <v>36</v>
      </c>
      <c r="I40" s="27">
        <f>Table3[[#This Row],[Maximum Units Per Auth]]/Table3[[#This Row],[Maximum Units UTILIZED DENOMINATOR]]</f>
        <v>12</v>
      </c>
      <c r="J40" s="28">
        <v>14</v>
      </c>
      <c r="K40" s="28">
        <v>0.5</v>
      </c>
      <c r="L40" s="28">
        <v>0.5</v>
      </c>
      <c r="M40" s="28">
        <v>0.5</v>
      </c>
      <c r="N40" s="28">
        <v>1</v>
      </c>
      <c r="O40" s="25">
        <v>2</v>
      </c>
      <c r="P40" s="29">
        <v>1</v>
      </c>
      <c r="Q40" s="29">
        <v>1</v>
      </c>
      <c r="R40" s="29">
        <v>1</v>
      </c>
      <c r="S40" s="29">
        <v>2</v>
      </c>
      <c r="T40" s="29">
        <v>4</v>
      </c>
    </row>
    <row r="41" spans="1:20" ht="20.100000000000001" customHeight="1" x14ac:dyDescent="0.25">
      <c r="A41" s="137" t="s">
        <v>106</v>
      </c>
      <c r="B41" s="142" t="s">
        <v>81</v>
      </c>
      <c r="C41" s="139" t="s">
        <v>107</v>
      </c>
      <c r="D41" s="139" t="s">
        <v>85</v>
      </c>
      <c r="E41" s="140" t="s">
        <v>80</v>
      </c>
      <c r="F41" s="141">
        <v>0</v>
      </c>
      <c r="G41" s="141">
        <v>24</v>
      </c>
      <c r="H41" s="141">
        <v>36</v>
      </c>
      <c r="I41" s="27">
        <f>Table3[[#This Row],[Maximum Units Per Auth]]/Table3[[#This Row],[Maximum Units UTILIZED DENOMINATOR]]</f>
        <v>12</v>
      </c>
      <c r="J41" s="28">
        <v>14</v>
      </c>
      <c r="K41" s="28">
        <v>0.5</v>
      </c>
      <c r="L41" s="28">
        <v>0.5</v>
      </c>
      <c r="M41" s="28">
        <v>0.5</v>
      </c>
      <c r="N41" s="28">
        <v>1</v>
      </c>
      <c r="O41" s="25">
        <v>2</v>
      </c>
      <c r="P41" s="29">
        <v>1</v>
      </c>
      <c r="Q41" s="29">
        <v>1</v>
      </c>
      <c r="R41" s="29">
        <v>1</v>
      </c>
      <c r="S41" s="29">
        <v>2</v>
      </c>
      <c r="T41" s="29">
        <v>4</v>
      </c>
    </row>
    <row r="42" spans="1:20" ht="20.100000000000001" customHeight="1" x14ac:dyDescent="0.25">
      <c r="A42" s="137" t="s">
        <v>106</v>
      </c>
      <c r="B42" s="142" t="s">
        <v>89</v>
      </c>
      <c r="C42" s="139" t="s">
        <v>107</v>
      </c>
      <c r="D42" s="139" t="s">
        <v>85</v>
      </c>
      <c r="E42" s="140" t="s">
        <v>80</v>
      </c>
      <c r="F42" s="141">
        <v>0</v>
      </c>
      <c r="G42" s="141">
        <v>24</v>
      </c>
      <c r="H42" s="141">
        <v>36</v>
      </c>
      <c r="I42" s="27">
        <f>Table3[[#This Row],[Maximum Units Per Auth]]/Table3[[#This Row],[Maximum Units UTILIZED DENOMINATOR]]</f>
        <v>12</v>
      </c>
      <c r="J42" s="28">
        <v>14</v>
      </c>
      <c r="K42" s="28">
        <v>0.5</v>
      </c>
      <c r="L42" s="28">
        <v>0.5</v>
      </c>
      <c r="M42" s="28">
        <v>0.5</v>
      </c>
      <c r="N42" s="28">
        <v>1</v>
      </c>
      <c r="O42" s="25">
        <v>2</v>
      </c>
      <c r="P42" s="29">
        <v>1</v>
      </c>
      <c r="Q42" s="29">
        <v>1</v>
      </c>
      <c r="R42" s="29">
        <v>1</v>
      </c>
      <c r="S42" s="29">
        <v>2</v>
      </c>
      <c r="T42" s="29">
        <v>4</v>
      </c>
    </row>
    <row r="43" spans="1:20" ht="20.100000000000001" customHeight="1" x14ac:dyDescent="0.25">
      <c r="A43" s="137" t="s">
        <v>108</v>
      </c>
      <c r="B43" s="142" t="s">
        <v>329</v>
      </c>
      <c r="C43" s="139" t="s">
        <v>109</v>
      </c>
      <c r="D43" s="139" t="s">
        <v>110</v>
      </c>
      <c r="E43" s="140" t="s">
        <v>78</v>
      </c>
      <c r="F43" s="140">
        <v>0</v>
      </c>
      <c r="G43" s="141">
        <v>3</v>
      </c>
      <c r="H43" s="141">
        <v>3</v>
      </c>
      <c r="I43" s="23" t="e">
        <f>Table3[[#This Row],[Maximum Units Per Auth]]/Table3[[#This Row],[Maximum Units UTILIZED DENOMINATOR]]</f>
        <v>#DIV/0!</v>
      </c>
      <c r="J43" s="85"/>
      <c r="K43" s="24"/>
      <c r="L43" s="24"/>
      <c r="M43" s="24"/>
      <c r="N43" s="24"/>
      <c r="O43" s="25"/>
      <c r="P43" s="79"/>
      <c r="Q43" s="79"/>
      <c r="R43" s="79"/>
      <c r="S43" s="79"/>
      <c r="T43" s="79"/>
    </row>
    <row r="44" spans="1:20" ht="20.100000000000001" customHeight="1" x14ac:dyDescent="0.25">
      <c r="A44" s="137" t="s">
        <v>108</v>
      </c>
      <c r="B44" s="142" t="s">
        <v>79</v>
      </c>
      <c r="C44" s="139" t="s">
        <v>109</v>
      </c>
      <c r="D44" s="139" t="s">
        <v>110</v>
      </c>
      <c r="E44" s="140" t="s">
        <v>86</v>
      </c>
      <c r="F44" s="141">
        <v>0</v>
      </c>
      <c r="G44" s="141">
        <v>12</v>
      </c>
      <c r="H44" s="141">
        <v>12</v>
      </c>
      <c r="I44" s="23" t="e">
        <f>Table3[[#This Row],[Maximum Units Per Auth]]/Table3[[#This Row],[Maximum Units UTILIZED DENOMINATOR]]</f>
        <v>#DIV/0!</v>
      </c>
      <c r="J44" s="85"/>
      <c r="K44" s="24"/>
      <c r="L44" s="24"/>
      <c r="M44" s="24"/>
      <c r="N44" s="24"/>
      <c r="O44" s="25"/>
      <c r="P44" s="79"/>
      <c r="Q44" s="79"/>
      <c r="R44" s="79"/>
      <c r="S44" s="79"/>
      <c r="T44" s="79"/>
    </row>
    <row r="45" spans="1:20" ht="20.100000000000001" customHeight="1" x14ac:dyDescent="0.25">
      <c r="A45" s="137" t="s">
        <v>108</v>
      </c>
      <c r="B45" s="142" t="s">
        <v>81</v>
      </c>
      <c r="C45" s="139" t="s">
        <v>109</v>
      </c>
      <c r="D45" s="139" t="s">
        <v>110</v>
      </c>
      <c r="E45" s="140" t="s">
        <v>86</v>
      </c>
      <c r="F45" s="141">
        <v>0</v>
      </c>
      <c r="G45" s="141">
        <v>12</v>
      </c>
      <c r="H45" s="141">
        <v>12</v>
      </c>
      <c r="I45" s="23" t="e">
        <f>Table3[[#This Row],[Maximum Units Per Auth]]/Table3[[#This Row],[Maximum Units UTILIZED DENOMINATOR]]</f>
        <v>#DIV/0!</v>
      </c>
      <c r="J45" s="85"/>
      <c r="K45" s="24"/>
      <c r="L45" s="24"/>
      <c r="M45" s="24"/>
      <c r="N45" s="24"/>
      <c r="O45" s="25"/>
      <c r="P45" s="79"/>
      <c r="Q45" s="79"/>
      <c r="R45" s="79"/>
      <c r="S45" s="79"/>
      <c r="T45" s="79"/>
    </row>
    <row r="46" spans="1:20" ht="20.100000000000001" customHeight="1" x14ac:dyDescent="0.25">
      <c r="A46" s="137" t="s">
        <v>108</v>
      </c>
      <c r="B46" s="142" t="s">
        <v>82</v>
      </c>
      <c r="C46" s="139" t="s">
        <v>109</v>
      </c>
      <c r="D46" s="139" t="s">
        <v>110</v>
      </c>
      <c r="E46" s="140" t="s">
        <v>86</v>
      </c>
      <c r="F46" s="141">
        <v>0</v>
      </c>
      <c r="G46" s="141">
        <v>12</v>
      </c>
      <c r="H46" s="141">
        <v>12</v>
      </c>
      <c r="I46" s="23" t="e">
        <f>Table3[[#This Row],[Maximum Units Per Auth]]/Table3[[#This Row],[Maximum Units UTILIZED DENOMINATOR]]</f>
        <v>#DIV/0!</v>
      </c>
      <c r="J46" s="85"/>
      <c r="K46" s="24"/>
      <c r="L46" s="24"/>
      <c r="M46" s="24"/>
      <c r="N46" s="24"/>
      <c r="O46" s="25"/>
      <c r="P46" s="79"/>
      <c r="Q46" s="79"/>
      <c r="R46" s="79"/>
      <c r="S46" s="79"/>
      <c r="T46" s="79"/>
    </row>
    <row r="47" spans="1:20" ht="20.100000000000001" customHeight="1" x14ac:dyDescent="0.25">
      <c r="A47" s="137" t="s">
        <v>111</v>
      </c>
      <c r="B47" s="138" t="s">
        <v>329</v>
      </c>
      <c r="C47" s="139" t="s">
        <v>112</v>
      </c>
      <c r="D47" s="139" t="s">
        <v>85</v>
      </c>
      <c r="E47" s="140" t="s">
        <v>78</v>
      </c>
      <c r="F47" s="140">
        <v>0</v>
      </c>
      <c r="G47" s="141">
        <v>0</v>
      </c>
      <c r="H47" s="141">
        <v>0</v>
      </c>
      <c r="I47" s="23">
        <f>Table3[[#This Row],[Maximum Units Per Auth]]/Table3[[#This Row],[Maximum Units UTILIZED DENOMINATOR]]</f>
        <v>0</v>
      </c>
      <c r="J47" s="24">
        <v>37</v>
      </c>
      <c r="K47" s="24">
        <v>0.16666666666666666</v>
      </c>
      <c r="L47" s="24">
        <v>0.16666666666666666</v>
      </c>
      <c r="M47" s="24">
        <v>0.16666666666666666</v>
      </c>
      <c r="N47" s="24">
        <v>0.33333333333333331</v>
      </c>
      <c r="O47" s="25">
        <v>0.5</v>
      </c>
      <c r="P47" s="26">
        <v>1</v>
      </c>
      <c r="Q47" s="26">
        <v>1</v>
      </c>
      <c r="R47" s="26">
        <v>1</v>
      </c>
      <c r="S47" s="26">
        <v>2</v>
      </c>
      <c r="T47" s="26">
        <v>3</v>
      </c>
    </row>
    <row r="48" spans="1:20" ht="20.100000000000001" customHeight="1" x14ac:dyDescent="0.25">
      <c r="A48" s="137" t="s">
        <v>111</v>
      </c>
      <c r="B48" s="142" t="s">
        <v>79</v>
      </c>
      <c r="C48" s="139" t="s">
        <v>112</v>
      </c>
      <c r="D48" s="139" t="s">
        <v>85</v>
      </c>
      <c r="E48" s="140" t="s">
        <v>86</v>
      </c>
      <c r="F48" s="141">
        <v>0</v>
      </c>
      <c r="G48" s="141">
        <v>3</v>
      </c>
      <c r="H48" s="141">
        <v>3</v>
      </c>
      <c r="I48" s="23">
        <f>Table3[[#This Row],[Maximum Units Per Auth]]/Table3[[#This Row],[Maximum Units UTILIZED DENOMINATOR]]</f>
        <v>1</v>
      </c>
      <c r="J48" s="24">
        <v>37</v>
      </c>
      <c r="K48" s="24">
        <v>1</v>
      </c>
      <c r="L48" s="24">
        <v>1</v>
      </c>
      <c r="M48" s="24">
        <v>1</v>
      </c>
      <c r="N48" s="24">
        <v>2</v>
      </c>
      <c r="O48" s="25">
        <v>3</v>
      </c>
      <c r="P48" s="26">
        <v>1</v>
      </c>
      <c r="Q48" s="26">
        <v>1</v>
      </c>
      <c r="R48" s="26">
        <v>1</v>
      </c>
      <c r="S48" s="26">
        <v>2</v>
      </c>
      <c r="T48" s="26">
        <v>3</v>
      </c>
    </row>
    <row r="49" spans="1:20" ht="20.100000000000001" customHeight="1" x14ac:dyDescent="0.25">
      <c r="A49" s="137" t="s">
        <v>111</v>
      </c>
      <c r="B49" s="138" t="s">
        <v>81</v>
      </c>
      <c r="C49" s="139" t="s">
        <v>112</v>
      </c>
      <c r="D49" s="139" t="s">
        <v>85</v>
      </c>
      <c r="E49" s="140" t="s">
        <v>86</v>
      </c>
      <c r="F49" s="141">
        <v>0</v>
      </c>
      <c r="G49" s="141">
        <v>3</v>
      </c>
      <c r="H49" s="141">
        <v>3</v>
      </c>
      <c r="I49" s="23">
        <f>Table3[[#This Row],[Maximum Units Per Auth]]/Table3[[#This Row],[Maximum Units UTILIZED DENOMINATOR]]</f>
        <v>1</v>
      </c>
      <c r="J49" s="24">
        <v>37</v>
      </c>
      <c r="K49" s="24">
        <v>1</v>
      </c>
      <c r="L49" s="24">
        <v>1</v>
      </c>
      <c r="M49" s="24">
        <v>1</v>
      </c>
      <c r="N49" s="24">
        <v>2</v>
      </c>
      <c r="O49" s="25">
        <v>3</v>
      </c>
      <c r="P49" s="26">
        <v>1</v>
      </c>
      <c r="Q49" s="26">
        <v>1</v>
      </c>
      <c r="R49" s="26">
        <v>1</v>
      </c>
      <c r="S49" s="26">
        <v>2</v>
      </c>
      <c r="T49" s="26">
        <v>3</v>
      </c>
    </row>
    <row r="50" spans="1:20" ht="20.100000000000001" customHeight="1" x14ac:dyDescent="0.25">
      <c r="A50" s="137" t="s">
        <v>111</v>
      </c>
      <c r="B50" s="138" t="s">
        <v>82</v>
      </c>
      <c r="C50" s="139" t="s">
        <v>112</v>
      </c>
      <c r="D50" s="139" t="s">
        <v>85</v>
      </c>
      <c r="E50" s="140" t="s">
        <v>86</v>
      </c>
      <c r="F50" s="141">
        <v>0</v>
      </c>
      <c r="G50" s="141">
        <v>3</v>
      </c>
      <c r="H50" s="141">
        <v>3</v>
      </c>
      <c r="I50" s="23">
        <f>Table3[[#This Row],[Maximum Units Per Auth]]/Table3[[#This Row],[Maximum Units UTILIZED DENOMINATOR]]</f>
        <v>1</v>
      </c>
      <c r="J50" s="24">
        <v>37</v>
      </c>
      <c r="K50" s="24">
        <v>1</v>
      </c>
      <c r="L50" s="24">
        <v>1</v>
      </c>
      <c r="M50" s="24">
        <v>1</v>
      </c>
      <c r="N50" s="24">
        <v>2</v>
      </c>
      <c r="O50" s="25">
        <v>3</v>
      </c>
      <c r="P50" s="26">
        <v>1</v>
      </c>
      <c r="Q50" s="26">
        <v>1</v>
      </c>
      <c r="R50" s="26">
        <v>1</v>
      </c>
      <c r="S50" s="26">
        <v>2</v>
      </c>
      <c r="T50" s="26">
        <v>3</v>
      </c>
    </row>
    <row r="51" spans="1:20" ht="20.100000000000001" customHeight="1" x14ac:dyDescent="0.25">
      <c r="A51" s="137" t="s">
        <v>113</v>
      </c>
      <c r="B51" s="142" t="s">
        <v>329</v>
      </c>
      <c r="C51" s="139" t="s">
        <v>114</v>
      </c>
      <c r="D51" s="139" t="s">
        <v>77</v>
      </c>
      <c r="E51" s="140" t="s">
        <v>78</v>
      </c>
      <c r="F51" s="140">
        <v>6</v>
      </c>
      <c r="G51" s="141">
        <v>0</v>
      </c>
      <c r="H51" s="141">
        <v>0</v>
      </c>
      <c r="I51" s="27">
        <f>Table3[[#This Row],[Maximum Units Per Auth]]/Table3[[#This Row],[Maximum Units UTILIZED DENOMINATOR]]</f>
        <v>0</v>
      </c>
      <c r="J51" s="28">
        <v>39</v>
      </c>
      <c r="K51" s="28">
        <v>1.1666666666666667</v>
      </c>
      <c r="L51" s="28">
        <v>2.1666666666666665</v>
      </c>
      <c r="M51" s="28">
        <v>3.3333333333333335</v>
      </c>
      <c r="N51" s="28">
        <v>3.6666666666666665</v>
      </c>
      <c r="O51" s="25">
        <v>5</v>
      </c>
      <c r="P51" s="29">
        <v>7</v>
      </c>
      <c r="Q51" s="29">
        <v>13</v>
      </c>
      <c r="R51" s="29">
        <v>20</v>
      </c>
      <c r="S51" s="29">
        <v>22</v>
      </c>
      <c r="T51" s="29">
        <v>30</v>
      </c>
    </row>
    <row r="52" spans="1:20" ht="20.100000000000001" customHeight="1" x14ac:dyDescent="0.25">
      <c r="A52" s="137" t="s">
        <v>113</v>
      </c>
      <c r="B52" s="142" t="s">
        <v>79</v>
      </c>
      <c r="C52" s="139" t="s">
        <v>114</v>
      </c>
      <c r="D52" s="139" t="s">
        <v>77</v>
      </c>
      <c r="E52" s="140" t="s">
        <v>86</v>
      </c>
      <c r="F52" s="141">
        <v>9</v>
      </c>
      <c r="G52" s="141">
        <v>24</v>
      </c>
      <c r="H52" s="141">
        <v>24</v>
      </c>
      <c r="I52" s="27">
        <f>Table3[[#This Row],[Maximum Units Per Auth]]/Table3[[#This Row],[Maximum Units UTILIZED DENOMINATOR]]</f>
        <v>0.8</v>
      </c>
      <c r="J52" s="28">
        <v>39</v>
      </c>
      <c r="K52" s="28">
        <v>7</v>
      </c>
      <c r="L52" s="28">
        <v>13</v>
      </c>
      <c r="M52" s="28">
        <v>20</v>
      </c>
      <c r="N52" s="28">
        <v>22</v>
      </c>
      <c r="O52" s="25">
        <v>30</v>
      </c>
      <c r="P52" s="29">
        <v>7</v>
      </c>
      <c r="Q52" s="29">
        <v>13</v>
      </c>
      <c r="R52" s="29">
        <v>20</v>
      </c>
      <c r="S52" s="29">
        <v>22</v>
      </c>
      <c r="T52" s="29">
        <v>30</v>
      </c>
    </row>
    <row r="53" spans="1:20" ht="20.100000000000001" customHeight="1" x14ac:dyDescent="0.25">
      <c r="A53" s="137" t="s">
        <v>113</v>
      </c>
      <c r="B53" s="142" t="s">
        <v>81</v>
      </c>
      <c r="C53" s="139" t="s">
        <v>114</v>
      </c>
      <c r="D53" s="139" t="s">
        <v>77</v>
      </c>
      <c r="E53" s="140" t="s">
        <v>86</v>
      </c>
      <c r="F53" s="141">
        <v>9</v>
      </c>
      <c r="G53" s="141">
        <v>30</v>
      </c>
      <c r="H53" s="141">
        <v>30</v>
      </c>
      <c r="I53" s="27">
        <f>Table3[[#This Row],[Maximum Units Per Auth]]/Table3[[#This Row],[Maximum Units UTILIZED DENOMINATOR]]</f>
        <v>1</v>
      </c>
      <c r="J53" s="28">
        <v>39</v>
      </c>
      <c r="K53" s="28">
        <v>7</v>
      </c>
      <c r="L53" s="28">
        <v>13</v>
      </c>
      <c r="M53" s="28">
        <v>20</v>
      </c>
      <c r="N53" s="28">
        <v>22</v>
      </c>
      <c r="O53" s="25">
        <v>30</v>
      </c>
      <c r="P53" s="29">
        <v>7</v>
      </c>
      <c r="Q53" s="29">
        <v>13</v>
      </c>
      <c r="R53" s="29">
        <v>20</v>
      </c>
      <c r="S53" s="29">
        <v>22</v>
      </c>
      <c r="T53" s="29">
        <v>30</v>
      </c>
    </row>
    <row r="54" spans="1:20" ht="20.100000000000001" customHeight="1" x14ac:dyDescent="0.25">
      <c r="A54" s="137" t="s">
        <v>113</v>
      </c>
      <c r="B54" s="142" t="s">
        <v>89</v>
      </c>
      <c r="C54" s="139" t="s">
        <v>114</v>
      </c>
      <c r="D54" s="139" t="s">
        <v>77</v>
      </c>
      <c r="E54" s="140" t="s">
        <v>86</v>
      </c>
      <c r="F54" s="141">
        <v>9</v>
      </c>
      <c r="G54" s="141">
        <v>30</v>
      </c>
      <c r="H54" s="141">
        <v>30</v>
      </c>
      <c r="I54" s="27">
        <f>Table3[[#This Row],[Maximum Units Per Auth]]/Table3[[#This Row],[Maximum Units UTILIZED DENOMINATOR]]</f>
        <v>1</v>
      </c>
      <c r="J54" s="28">
        <v>39</v>
      </c>
      <c r="K54" s="28">
        <v>7</v>
      </c>
      <c r="L54" s="28">
        <v>13</v>
      </c>
      <c r="M54" s="28">
        <v>20</v>
      </c>
      <c r="N54" s="28">
        <v>22</v>
      </c>
      <c r="O54" s="25">
        <v>30</v>
      </c>
      <c r="P54" s="29">
        <v>7</v>
      </c>
      <c r="Q54" s="29">
        <v>13</v>
      </c>
      <c r="R54" s="29">
        <v>20</v>
      </c>
      <c r="S54" s="29">
        <v>22</v>
      </c>
      <c r="T54" s="29">
        <v>30</v>
      </c>
    </row>
    <row r="55" spans="1:20" ht="20.100000000000001" customHeight="1" x14ac:dyDescent="0.25">
      <c r="A55" s="137" t="s">
        <v>115</v>
      </c>
      <c r="B55" s="142" t="s">
        <v>329</v>
      </c>
      <c r="C55" s="139">
        <v>90853</v>
      </c>
      <c r="D55" s="139" t="s">
        <v>85</v>
      </c>
      <c r="E55" s="140" t="s">
        <v>78</v>
      </c>
      <c r="F55" s="140">
        <v>0</v>
      </c>
      <c r="G55" s="141">
        <v>64</v>
      </c>
      <c r="H55" s="141">
        <v>64</v>
      </c>
      <c r="I55" s="27">
        <v>0.61539999999999995</v>
      </c>
      <c r="J55" s="28">
        <v>317</v>
      </c>
      <c r="K55" s="28">
        <v>0.16666666666666666</v>
      </c>
      <c r="L55" s="28">
        <v>0.33333333333333331</v>
      </c>
      <c r="M55" s="28">
        <v>1.1666666666666667</v>
      </c>
      <c r="N55" s="28">
        <v>2.5</v>
      </c>
      <c r="O55" s="25">
        <v>6.5</v>
      </c>
      <c r="P55" s="29">
        <v>1</v>
      </c>
      <c r="Q55" s="29">
        <v>2</v>
      </c>
      <c r="R55" s="29">
        <v>7</v>
      </c>
      <c r="S55" s="29">
        <v>15</v>
      </c>
      <c r="T55" s="29">
        <v>39</v>
      </c>
    </row>
    <row r="56" spans="1:20" ht="20.100000000000001" customHeight="1" x14ac:dyDescent="0.25">
      <c r="A56" s="137" t="s">
        <v>115</v>
      </c>
      <c r="B56" s="142" t="s">
        <v>79</v>
      </c>
      <c r="C56" s="139">
        <v>90853</v>
      </c>
      <c r="D56" s="139" t="s">
        <v>85</v>
      </c>
      <c r="E56" s="140" t="s">
        <v>80</v>
      </c>
      <c r="F56" s="141">
        <v>0</v>
      </c>
      <c r="G56" s="141">
        <v>32</v>
      </c>
      <c r="H56" s="144">
        <v>64</v>
      </c>
      <c r="I56" s="27">
        <f>Table3[[#This Row],[Maximum Units Per Auth]]/Table3[[#This Row],[Maximum Units UTILIZED DENOMINATOR]]</f>
        <v>1.641025641025641</v>
      </c>
      <c r="J56" s="28">
        <v>317</v>
      </c>
      <c r="K56" s="28">
        <v>0.5</v>
      </c>
      <c r="L56" s="28">
        <v>1</v>
      </c>
      <c r="M56" s="28">
        <v>3.5</v>
      </c>
      <c r="N56" s="28">
        <v>7.5</v>
      </c>
      <c r="O56" s="25">
        <v>19.5</v>
      </c>
      <c r="P56" s="29">
        <v>1</v>
      </c>
      <c r="Q56" s="29">
        <v>2</v>
      </c>
      <c r="R56" s="29">
        <v>7</v>
      </c>
      <c r="S56" s="29">
        <v>15</v>
      </c>
      <c r="T56" s="29">
        <v>39</v>
      </c>
    </row>
    <row r="57" spans="1:20" ht="20.100000000000001" customHeight="1" x14ac:dyDescent="0.25">
      <c r="A57" s="137" t="s">
        <v>115</v>
      </c>
      <c r="B57" s="142" t="s">
        <v>81</v>
      </c>
      <c r="C57" s="139">
        <v>90853</v>
      </c>
      <c r="D57" s="139" t="s">
        <v>85</v>
      </c>
      <c r="E57" s="140" t="s">
        <v>80</v>
      </c>
      <c r="F57" s="141">
        <v>0</v>
      </c>
      <c r="G57" s="141">
        <v>32</v>
      </c>
      <c r="H57" s="144">
        <v>64</v>
      </c>
      <c r="I57" s="27">
        <f>Table3[[#This Row],[Maximum Units Per Auth]]/Table3[[#This Row],[Maximum Units UTILIZED DENOMINATOR]]</f>
        <v>1.641025641025641</v>
      </c>
      <c r="J57" s="28">
        <v>317</v>
      </c>
      <c r="K57" s="28">
        <v>0.5</v>
      </c>
      <c r="L57" s="28">
        <v>1</v>
      </c>
      <c r="M57" s="28">
        <v>3.5</v>
      </c>
      <c r="N57" s="28">
        <v>7.5</v>
      </c>
      <c r="O57" s="25">
        <v>19.5</v>
      </c>
      <c r="P57" s="29">
        <v>1</v>
      </c>
      <c r="Q57" s="29">
        <v>2</v>
      </c>
      <c r="R57" s="29">
        <v>7</v>
      </c>
      <c r="S57" s="29">
        <v>15</v>
      </c>
      <c r="T57" s="29">
        <v>39</v>
      </c>
    </row>
    <row r="58" spans="1:20" ht="20.100000000000001" customHeight="1" x14ac:dyDescent="0.25">
      <c r="A58" s="137" t="s">
        <v>115</v>
      </c>
      <c r="B58" s="142" t="s">
        <v>89</v>
      </c>
      <c r="C58" s="139">
        <v>90853</v>
      </c>
      <c r="D58" s="139" t="s">
        <v>85</v>
      </c>
      <c r="E58" s="140" t="s">
        <v>80</v>
      </c>
      <c r="F58" s="141">
        <v>0</v>
      </c>
      <c r="G58" s="141">
        <v>32</v>
      </c>
      <c r="H58" s="144">
        <v>64</v>
      </c>
      <c r="I58" s="27">
        <f>Table3[[#This Row],[Maximum Units Per Auth]]/Table3[[#This Row],[Maximum Units UTILIZED DENOMINATOR]]</f>
        <v>1.641025641025641</v>
      </c>
      <c r="J58" s="28">
        <v>317</v>
      </c>
      <c r="K58" s="28">
        <v>0.5</v>
      </c>
      <c r="L58" s="28">
        <v>1</v>
      </c>
      <c r="M58" s="28">
        <v>3.5</v>
      </c>
      <c r="N58" s="28">
        <v>7.5</v>
      </c>
      <c r="O58" s="25">
        <v>19.5</v>
      </c>
      <c r="P58" s="29">
        <v>1</v>
      </c>
      <c r="Q58" s="29">
        <v>2</v>
      </c>
      <c r="R58" s="29">
        <v>7</v>
      </c>
      <c r="S58" s="29">
        <v>15</v>
      </c>
      <c r="T58" s="29">
        <v>39</v>
      </c>
    </row>
    <row r="59" spans="1:20" ht="20.100000000000001" customHeight="1" x14ac:dyDescent="0.25">
      <c r="A59" s="137" t="s">
        <v>116</v>
      </c>
      <c r="B59" s="142" t="s">
        <v>329</v>
      </c>
      <c r="C59" s="139" t="s">
        <v>117</v>
      </c>
      <c r="D59" s="139" t="s">
        <v>77</v>
      </c>
      <c r="E59" s="140" t="s">
        <v>78</v>
      </c>
      <c r="F59" s="140">
        <v>0</v>
      </c>
      <c r="G59" s="141">
        <v>0</v>
      </c>
      <c r="H59" s="141">
        <v>0</v>
      </c>
      <c r="I59" s="27">
        <f>Table3[[#This Row],[Maximum Units Per Auth]]/Table3[[#This Row],[Maximum Units UTILIZED DENOMINATOR]]</f>
        <v>0</v>
      </c>
      <c r="J59" s="28">
        <v>16</v>
      </c>
      <c r="K59" s="28">
        <v>0.33333333333333331</v>
      </c>
      <c r="L59" s="28">
        <v>3.2916666666666665</v>
      </c>
      <c r="M59" s="28">
        <v>7.666666666666667</v>
      </c>
      <c r="N59" s="28">
        <v>42.333333333333336</v>
      </c>
      <c r="O59" s="25">
        <v>72.333333333333329</v>
      </c>
      <c r="P59" s="29">
        <v>2</v>
      </c>
      <c r="Q59" s="29">
        <v>19.75</v>
      </c>
      <c r="R59" s="29">
        <v>46</v>
      </c>
      <c r="S59" s="29">
        <v>254</v>
      </c>
      <c r="T59" s="29">
        <v>434</v>
      </c>
    </row>
    <row r="60" spans="1:20" ht="20.100000000000001" customHeight="1" x14ac:dyDescent="0.25">
      <c r="A60" s="137" t="s">
        <v>116</v>
      </c>
      <c r="B60" s="142" t="s">
        <v>79</v>
      </c>
      <c r="C60" s="139" t="s">
        <v>117</v>
      </c>
      <c r="D60" s="139" t="s">
        <v>77</v>
      </c>
      <c r="E60" s="140" t="s">
        <v>80</v>
      </c>
      <c r="F60" s="141">
        <v>0</v>
      </c>
      <c r="G60" s="141">
        <v>0</v>
      </c>
      <c r="H60" s="141">
        <v>0</v>
      </c>
      <c r="I60" s="27">
        <f>Table3[[#This Row],[Maximum Units Per Auth]]/Table3[[#This Row],[Maximum Units UTILIZED DENOMINATOR]]</f>
        <v>0</v>
      </c>
      <c r="J60" s="28">
        <v>16</v>
      </c>
      <c r="K60" s="28">
        <v>1</v>
      </c>
      <c r="L60" s="28">
        <v>9.875</v>
      </c>
      <c r="M60" s="28">
        <v>23</v>
      </c>
      <c r="N60" s="28">
        <v>127</v>
      </c>
      <c r="O60" s="25">
        <v>217</v>
      </c>
      <c r="P60" s="29">
        <v>2</v>
      </c>
      <c r="Q60" s="29">
        <v>19.75</v>
      </c>
      <c r="R60" s="29">
        <v>46</v>
      </c>
      <c r="S60" s="29">
        <v>254</v>
      </c>
      <c r="T60" s="29">
        <v>434</v>
      </c>
    </row>
    <row r="61" spans="1:20" ht="20.100000000000001" customHeight="1" x14ac:dyDescent="0.25">
      <c r="A61" s="137" t="s">
        <v>116</v>
      </c>
      <c r="B61" s="142" t="s">
        <v>81</v>
      </c>
      <c r="C61" s="139" t="s">
        <v>117</v>
      </c>
      <c r="D61" s="139" t="s">
        <v>77</v>
      </c>
      <c r="E61" s="140" t="s">
        <v>80</v>
      </c>
      <c r="F61" s="141">
        <v>0</v>
      </c>
      <c r="G61" s="141">
        <v>0</v>
      </c>
      <c r="H61" s="141">
        <v>0</v>
      </c>
      <c r="I61" s="27">
        <f>Table3[[#This Row],[Maximum Units Per Auth]]/Table3[[#This Row],[Maximum Units UTILIZED DENOMINATOR]]</f>
        <v>0</v>
      </c>
      <c r="J61" s="28">
        <v>16</v>
      </c>
      <c r="K61" s="28">
        <v>1</v>
      </c>
      <c r="L61" s="28">
        <v>9.875</v>
      </c>
      <c r="M61" s="28">
        <v>23</v>
      </c>
      <c r="N61" s="28">
        <v>127</v>
      </c>
      <c r="O61" s="25">
        <v>217</v>
      </c>
      <c r="P61" s="29">
        <v>2</v>
      </c>
      <c r="Q61" s="29">
        <v>19.75</v>
      </c>
      <c r="R61" s="29">
        <v>46</v>
      </c>
      <c r="S61" s="29">
        <v>254</v>
      </c>
      <c r="T61" s="29">
        <v>434</v>
      </c>
    </row>
    <row r="62" spans="1:20" ht="20.100000000000001" customHeight="1" x14ac:dyDescent="0.25">
      <c r="A62" s="137" t="s">
        <v>116</v>
      </c>
      <c r="B62" s="142" t="s">
        <v>89</v>
      </c>
      <c r="C62" s="139" t="s">
        <v>117</v>
      </c>
      <c r="D62" s="139" t="s">
        <v>77</v>
      </c>
      <c r="E62" s="140" t="s">
        <v>80</v>
      </c>
      <c r="F62" s="141">
        <v>96</v>
      </c>
      <c r="G62" s="141">
        <v>240</v>
      </c>
      <c r="H62" s="141">
        <v>480</v>
      </c>
      <c r="I62" s="27">
        <f>Table3[[#This Row],[Maximum Units Per Auth]]/Table3[[#This Row],[Maximum Units UTILIZED DENOMINATOR]]</f>
        <v>1.1059907834101383</v>
      </c>
      <c r="J62" s="28">
        <v>16</v>
      </c>
      <c r="K62" s="28">
        <v>1</v>
      </c>
      <c r="L62" s="28">
        <v>9.875</v>
      </c>
      <c r="M62" s="28">
        <v>23</v>
      </c>
      <c r="N62" s="28">
        <v>127</v>
      </c>
      <c r="O62" s="25">
        <v>217</v>
      </c>
      <c r="P62" s="29">
        <v>2</v>
      </c>
      <c r="Q62" s="29">
        <v>19.75</v>
      </c>
      <c r="R62" s="29">
        <v>46</v>
      </c>
      <c r="S62" s="29">
        <v>254</v>
      </c>
      <c r="T62" s="29">
        <v>434</v>
      </c>
    </row>
    <row r="63" spans="1:20" ht="20.100000000000001" customHeight="1" x14ac:dyDescent="0.25">
      <c r="A63" s="137" t="s">
        <v>118</v>
      </c>
      <c r="B63" s="138" t="s">
        <v>329</v>
      </c>
      <c r="C63" s="139" t="s">
        <v>119</v>
      </c>
      <c r="D63" s="139" t="s">
        <v>77</v>
      </c>
      <c r="E63" s="140" t="s">
        <v>78</v>
      </c>
      <c r="F63" s="140">
        <v>0</v>
      </c>
      <c r="G63" s="141">
        <v>0</v>
      </c>
      <c r="H63" s="141">
        <v>0</v>
      </c>
      <c r="I63" s="23">
        <f>Table3[[#This Row],[Maximum Units Per Auth]]/Table3[[#This Row],[Maximum Units UTILIZED DENOMINATOR]]</f>
        <v>0</v>
      </c>
      <c r="J63" s="24">
        <v>16</v>
      </c>
      <c r="K63" s="24">
        <v>0.33333333333333331</v>
      </c>
      <c r="L63" s="24">
        <v>3.2916666666666665</v>
      </c>
      <c r="M63" s="24">
        <v>7.666666666666667</v>
      </c>
      <c r="N63" s="24">
        <v>42.333333333333336</v>
      </c>
      <c r="O63" s="25">
        <v>72.333333333333329</v>
      </c>
      <c r="P63" s="26">
        <v>2</v>
      </c>
      <c r="Q63" s="26">
        <v>19.75</v>
      </c>
      <c r="R63" s="26">
        <v>46</v>
      </c>
      <c r="S63" s="26">
        <v>254</v>
      </c>
      <c r="T63" s="26">
        <v>434</v>
      </c>
    </row>
    <row r="64" spans="1:20" ht="20.100000000000001" customHeight="1" x14ac:dyDescent="0.25">
      <c r="A64" s="137" t="s">
        <v>118</v>
      </c>
      <c r="B64" s="142" t="s">
        <v>79</v>
      </c>
      <c r="C64" s="139" t="s">
        <v>119</v>
      </c>
      <c r="D64" s="139" t="s">
        <v>77</v>
      </c>
      <c r="E64" s="140" t="s">
        <v>80</v>
      </c>
      <c r="F64" s="141">
        <v>0</v>
      </c>
      <c r="G64" s="141">
        <v>0</v>
      </c>
      <c r="H64" s="141">
        <v>0</v>
      </c>
      <c r="I64" s="23">
        <f>Table3[[#This Row],[Maximum Units Per Auth]]/Table3[[#This Row],[Maximum Units UTILIZED DENOMINATOR]]</f>
        <v>0</v>
      </c>
      <c r="J64" s="24">
        <v>16</v>
      </c>
      <c r="K64" s="24">
        <v>1</v>
      </c>
      <c r="L64" s="24">
        <v>9.875</v>
      </c>
      <c r="M64" s="24">
        <v>23</v>
      </c>
      <c r="N64" s="24">
        <v>127</v>
      </c>
      <c r="O64" s="25">
        <v>217</v>
      </c>
      <c r="P64" s="26">
        <v>2</v>
      </c>
      <c r="Q64" s="26">
        <v>19.75</v>
      </c>
      <c r="R64" s="26">
        <v>46</v>
      </c>
      <c r="S64" s="26">
        <v>254</v>
      </c>
      <c r="T64" s="26">
        <v>434</v>
      </c>
    </row>
    <row r="65" spans="1:20" ht="20.100000000000001" customHeight="1" x14ac:dyDescent="0.25">
      <c r="A65" s="137" t="s">
        <v>118</v>
      </c>
      <c r="B65" s="138" t="s">
        <v>81</v>
      </c>
      <c r="C65" s="139" t="s">
        <v>119</v>
      </c>
      <c r="D65" s="139" t="s">
        <v>77</v>
      </c>
      <c r="E65" s="140" t="s">
        <v>80</v>
      </c>
      <c r="F65" s="141">
        <v>0</v>
      </c>
      <c r="G65" s="141">
        <v>0</v>
      </c>
      <c r="H65" s="141">
        <v>0</v>
      </c>
      <c r="I65" s="23">
        <f>Table3[[#This Row],[Maximum Units Per Auth]]/Table3[[#This Row],[Maximum Units UTILIZED DENOMINATOR]]</f>
        <v>0</v>
      </c>
      <c r="J65" s="24">
        <v>16</v>
      </c>
      <c r="K65" s="24">
        <v>1</v>
      </c>
      <c r="L65" s="24">
        <v>9.875</v>
      </c>
      <c r="M65" s="24">
        <v>23</v>
      </c>
      <c r="N65" s="24">
        <v>127</v>
      </c>
      <c r="O65" s="25">
        <v>217</v>
      </c>
      <c r="P65" s="26">
        <v>2</v>
      </c>
      <c r="Q65" s="26">
        <v>19.75</v>
      </c>
      <c r="R65" s="26">
        <v>46</v>
      </c>
      <c r="S65" s="26">
        <v>254</v>
      </c>
      <c r="T65" s="26">
        <v>434</v>
      </c>
    </row>
    <row r="66" spans="1:20" ht="20.100000000000001" customHeight="1" x14ac:dyDescent="0.25">
      <c r="A66" s="137" t="s">
        <v>118</v>
      </c>
      <c r="B66" s="138" t="s">
        <v>82</v>
      </c>
      <c r="C66" s="139" t="s">
        <v>119</v>
      </c>
      <c r="D66" s="139" t="s">
        <v>77</v>
      </c>
      <c r="E66" s="140" t="s">
        <v>80</v>
      </c>
      <c r="F66" s="141">
        <v>0</v>
      </c>
      <c r="G66" s="141">
        <v>0</v>
      </c>
      <c r="H66" s="141">
        <v>0</v>
      </c>
      <c r="I66" s="23">
        <f>Table3[[#This Row],[Maximum Units Per Auth]]/Table3[[#This Row],[Maximum Units UTILIZED DENOMINATOR]]</f>
        <v>0</v>
      </c>
      <c r="J66" s="24">
        <v>16</v>
      </c>
      <c r="K66" s="24">
        <v>1</v>
      </c>
      <c r="L66" s="24">
        <v>9.875</v>
      </c>
      <c r="M66" s="24">
        <v>23</v>
      </c>
      <c r="N66" s="24">
        <v>212.5</v>
      </c>
      <c r="O66" s="25">
        <v>217</v>
      </c>
      <c r="P66" s="26">
        <v>2</v>
      </c>
      <c r="Q66" s="26">
        <v>19.75</v>
      </c>
      <c r="R66" s="26">
        <v>46</v>
      </c>
      <c r="S66" s="26">
        <v>425</v>
      </c>
      <c r="T66" s="26">
        <v>434</v>
      </c>
    </row>
    <row r="67" spans="1:20" ht="20.100000000000001" customHeight="1" x14ac:dyDescent="0.25">
      <c r="A67" s="137" t="s">
        <v>120</v>
      </c>
      <c r="B67" s="138" t="s">
        <v>329</v>
      </c>
      <c r="C67" s="139" t="s">
        <v>121</v>
      </c>
      <c r="D67" s="139" t="s">
        <v>85</v>
      </c>
      <c r="E67" s="140" t="s">
        <v>78</v>
      </c>
      <c r="F67" s="140">
        <v>0</v>
      </c>
      <c r="G67" s="141">
        <v>6</v>
      </c>
      <c r="H67" s="141">
        <v>6</v>
      </c>
      <c r="I67" s="23">
        <f>Table3[[#This Row],[Maximum Units Per Auth]]/Table3[[#This Row],[Maximum Units UTILIZED DENOMINATOR]]</f>
        <v>1.6363636363636365</v>
      </c>
      <c r="J67" s="24">
        <v>2396</v>
      </c>
      <c r="K67" s="24">
        <v>0.16666666666666666</v>
      </c>
      <c r="L67" s="24">
        <v>0.33333333333333331</v>
      </c>
      <c r="M67" s="24">
        <v>0.83333333333333337</v>
      </c>
      <c r="N67" s="24">
        <v>1.6666666666666667</v>
      </c>
      <c r="O67" s="25">
        <v>3.6666666666666665</v>
      </c>
      <c r="P67" s="26">
        <v>1</v>
      </c>
      <c r="Q67" s="26">
        <v>2</v>
      </c>
      <c r="R67" s="26">
        <v>5</v>
      </c>
      <c r="S67" s="26">
        <v>10</v>
      </c>
      <c r="T67" s="26">
        <v>22</v>
      </c>
    </row>
    <row r="68" spans="1:20" ht="20.100000000000001" customHeight="1" x14ac:dyDescent="0.25">
      <c r="A68" s="137" t="s">
        <v>120</v>
      </c>
      <c r="B68" s="142" t="s">
        <v>79</v>
      </c>
      <c r="C68" s="139" t="s">
        <v>121</v>
      </c>
      <c r="D68" s="139" t="s">
        <v>85</v>
      </c>
      <c r="E68" s="140" t="s">
        <v>80</v>
      </c>
      <c r="F68" s="141">
        <v>0</v>
      </c>
      <c r="G68" s="141">
        <v>24</v>
      </c>
      <c r="H68" s="141">
        <v>36</v>
      </c>
      <c r="I68" s="23">
        <f>Table3[[#This Row],[Maximum Units Per Auth]]/Table3[[#This Row],[Maximum Units UTILIZED DENOMINATOR]]</f>
        <v>2.1818181818181817</v>
      </c>
      <c r="J68" s="24">
        <v>2396</v>
      </c>
      <c r="K68" s="24">
        <v>0.5</v>
      </c>
      <c r="L68" s="24">
        <v>1</v>
      </c>
      <c r="M68" s="24">
        <v>2.5</v>
      </c>
      <c r="N68" s="24">
        <v>5</v>
      </c>
      <c r="O68" s="25">
        <v>11</v>
      </c>
      <c r="P68" s="26">
        <v>1</v>
      </c>
      <c r="Q68" s="26">
        <v>2</v>
      </c>
      <c r="R68" s="26">
        <v>5</v>
      </c>
      <c r="S68" s="26">
        <v>10</v>
      </c>
      <c r="T68" s="26">
        <v>22</v>
      </c>
    </row>
    <row r="69" spans="1:20" ht="20.100000000000001" customHeight="1" x14ac:dyDescent="0.25">
      <c r="A69" s="137" t="s">
        <v>120</v>
      </c>
      <c r="B69" s="138" t="s">
        <v>81</v>
      </c>
      <c r="C69" s="139" t="s">
        <v>121</v>
      </c>
      <c r="D69" s="139" t="s">
        <v>85</v>
      </c>
      <c r="E69" s="140" t="s">
        <v>80</v>
      </c>
      <c r="F69" s="141">
        <v>0</v>
      </c>
      <c r="G69" s="141">
        <v>24</v>
      </c>
      <c r="H69" s="141">
        <v>36</v>
      </c>
      <c r="I69" s="23">
        <f>Table3[[#This Row],[Maximum Units Per Auth]]/Table3[[#This Row],[Maximum Units UTILIZED DENOMINATOR]]</f>
        <v>2.1818181818181817</v>
      </c>
      <c r="J69" s="24">
        <v>2396</v>
      </c>
      <c r="K69" s="24">
        <v>0.5</v>
      </c>
      <c r="L69" s="24">
        <v>1</v>
      </c>
      <c r="M69" s="24">
        <v>2.5</v>
      </c>
      <c r="N69" s="24">
        <v>5</v>
      </c>
      <c r="O69" s="25">
        <v>11</v>
      </c>
      <c r="P69" s="26">
        <v>1</v>
      </c>
      <c r="Q69" s="26">
        <v>2</v>
      </c>
      <c r="R69" s="26">
        <v>5</v>
      </c>
      <c r="S69" s="26">
        <v>10</v>
      </c>
      <c r="T69" s="26">
        <v>22</v>
      </c>
    </row>
    <row r="70" spans="1:20" ht="20.100000000000001" customHeight="1" x14ac:dyDescent="0.25">
      <c r="A70" s="137" t="s">
        <v>120</v>
      </c>
      <c r="B70" s="138" t="s">
        <v>82</v>
      </c>
      <c r="C70" s="139" t="s">
        <v>121</v>
      </c>
      <c r="D70" s="139" t="s">
        <v>85</v>
      </c>
      <c r="E70" s="140" t="s">
        <v>80</v>
      </c>
      <c r="F70" s="141">
        <v>0</v>
      </c>
      <c r="G70" s="141">
        <v>24</v>
      </c>
      <c r="H70" s="141">
        <v>36</v>
      </c>
      <c r="I70" s="23">
        <f>Table3[[#This Row],[Maximum Units Per Auth]]/Table3[[#This Row],[Maximum Units UTILIZED DENOMINATOR]]</f>
        <v>2.1818181818181817</v>
      </c>
      <c r="J70" s="24">
        <v>2396</v>
      </c>
      <c r="K70" s="24">
        <v>0.5</v>
      </c>
      <c r="L70" s="24">
        <v>1</v>
      </c>
      <c r="M70" s="24">
        <v>2.5</v>
      </c>
      <c r="N70" s="24">
        <v>5</v>
      </c>
      <c r="O70" s="25">
        <v>11</v>
      </c>
      <c r="P70" s="26">
        <v>1</v>
      </c>
      <c r="Q70" s="26">
        <v>2</v>
      </c>
      <c r="R70" s="26">
        <v>5</v>
      </c>
      <c r="S70" s="26">
        <v>10</v>
      </c>
      <c r="T70" s="26">
        <v>22</v>
      </c>
    </row>
    <row r="71" spans="1:20" ht="20.100000000000001" customHeight="1" x14ac:dyDescent="0.25">
      <c r="A71" s="145" t="s">
        <v>122</v>
      </c>
      <c r="B71" s="138" t="s">
        <v>329</v>
      </c>
      <c r="C71" s="139">
        <v>96372</v>
      </c>
      <c r="D71" s="146" t="s">
        <v>85</v>
      </c>
      <c r="E71" s="140" t="s">
        <v>78</v>
      </c>
      <c r="F71" s="140">
        <v>0</v>
      </c>
      <c r="G71" s="141">
        <v>12</v>
      </c>
      <c r="H71" s="141">
        <v>12</v>
      </c>
      <c r="I71" s="23">
        <f>Table3[[#This Row],[Maximum Units Per Auth]]/Table3[[#This Row],[Maximum Units UTILIZED DENOMINATOR]]</f>
        <v>2.6666666666666665</v>
      </c>
      <c r="J71" s="24">
        <v>1002</v>
      </c>
      <c r="K71" s="24">
        <v>0.16666666666666666</v>
      </c>
      <c r="L71" s="24">
        <v>0.5</v>
      </c>
      <c r="M71" s="24">
        <v>1.1666666666666667</v>
      </c>
      <c r="N71" s="24">
        <v>2.1666666666666665</v>
      </c>
      <c r="O71" s="25">
        <v>4.5</v>
      </c>
      <c r="P71" s="26">
        <v>1</v>
      </c>
      <c r="Q71" s="26">
        <v>3</v>
      </c>
      <c r="R71" s="26">
        <v>7</v>
      </c>
      <c r="S71" s="26">
        <v>13</v>
      </c>
      <c r="T71" s="26">
        <v>27</v>
      </c>
    </row>
    <row r="72" spans="1:20" ht="20.100000000000001" customHeight="1" x14ac:dyDescent="0.25">
      <c r="A72" s="145" t="s">
        <v>122</v>
      </c>
      <c r="B72" s="142" t="s">
        <v>79</v>
      </c>
      <c r="C72" s="139">
        <v>96372</v>
      </c>
      <c r="D72" s="146" t="s">
        <v>85</v>
      </c>
      <c r="E72" s="140" t="s">
        <v>86</v>
      </c>
      <c r="F72" s="141">
        <v>0</v>
      </c>
      <c r="G72" s="141">
        <v>52</v>
      </c>
      <c r="H72" s="141">
        <v>52</v>
      </c>
      <c r="I72" s="23">
        <f>Table3[[#This Row],[Maximum Units Per Auth]]/Table3[[#This Row],[Maximum Units UTILIZED DENOMINATOR]]</f>
        <v>1.9259259259259258</v>
      </c>
      <c r="J72" s="24">
        <v>1002</v>
      </c>
      <c r="K72" s="24">
        <v>1</v>
      </c>
      <c r="L72" s="24">
        <v>3</v>
      </c>
      <c r="M72" s="24">
        <v>7</v>
      </c>
      <c r="N72" s="24">
        <v>13</v>
      </c>
      <c r="O72" s="25">
        <v>27</v>
      </c>
      <c r="P72" s="26">
        <v>1</v>
      </c>
      <c r="Q72" s="26">
        <v>3</v>
      </c>
      <c r="R72" s="26">
        <v>7</v>
      </c>
      <c r="S72" s="26">
        <v>13</v>
      </c>
      <c r="T72" s="26">
        <v>27</v>
      </c>
    </row>
    <row r="73" spans="1:20" ht="20.100000000000001" customHeight="1" x14ac:dyDescent="0.25">
      <c r="A73" s="145" t="s">
        <v>122</v>
      </c>
      <c r="B73" s="138" t="s">
        <v>81</v>
      </c>
      <c r="C73" s="139">
        <v>96372</v>
      </c>
      <c r="D73" s="146" t="s">
        <v>85</v>
      </c>
      <c r="E73" s="140" t="s">
        <v>86</v>
      </c>
      <c r="F73" s="141">
        <v>0</v>
      </c>
      <c r="G73" s="141">
        <v>52</v>
      </c>
      <c r="H73" s="141">
        <v>52</v>
      </c>
      <c r="I73" s="23">
        <f>Table3[[#This Row],[Maximum Units Per Auth]]/Table3[[#This Row],[Maximum Units UTILIZED DENOMINATOR]]</f>
        <v>1.9259259259259258</v>
      </c>
      <c r="J73" s="24">
        <v>1002</v>
      </c>
      <c r="K73" s="24">
        <v>1</v>
      </c>
      <c r="L73" s="24">
        <v>3</v>
      </c>
      <c r="M73" s="24">
        <v>7</v>
      </c>
      <c r="N73" s="24">
        <v>13</v>
      </c>
      <c r="O73" s="25">
        <v>27</v>
      </c>
      <c r="P73" s="26">
        <v>1</v>
      </c>
      <c r="Q73" s="26">
        <v>3</v>
      </c>
      <c r="R73" s="26">
        <v>7</v>
      </c>
      <c r="S73" s="26">
        <v>13</v>
      </c>
      <c r="T73" s="26">
        <v>27</v>
      </c>
    </row>
    <row r="74" spans="1:20" ht="20.100000000000001" customHeight="1" x14ac:dyDescent="0.25">
      <c r="A74" s="145" t="s">
        <v>122</v>
      </c>
      <c r="B74" s="138" t="s">
        <v>82</v>
      </c>
      <c r="C74" s="139">
        <v>96372</v>
      </c>
      <c r="D74" s="146" t="s">
        <v>85</v>
      </c>
      <c r="E74" s="140" t="s">
        <v>86</v>
      </c>
      <c r="F74" s="141">
        <v>0</v>
      </c>
      <c r="G74" s="141">
        <v>52</v>
      </c>
      <c r="H74" s="141">
        <v>52</v>
      </c>
      <c r="I74" s="23">
        <f>Table3[[#This Row],[Maximum Units Per Auth]]/Table3[[#This Row],[Maximum Units UTILIZED DENOMINATOR]]</f>
        <v>1.9259259259259258</v>
      </c>
      <c r="J74" s="24">
        <v>1002</v>
      </c>
      <c r="K74" s="24">
        <v>1</v>
      </c>
      <c r="L74" s="24">
        <v>3</v>
      </c>
      <c r="M74" s="24">
        <v>7</v>
      </c>
      <c r="N74" s="24">
        <v>13</v>
      </c>
      <c r="O74" s="25">
        <v>27</v>
      </c>
      <c r="P74" s="26">
        <v>1</v>
      </c>
      <c r="Q74" s="26">
        <v>3</v>
      </c>
      <c r="R74" s="26">
        <v>7</v>
      </c>
      <c r="S74" s="26">
        <v>13</v>
      </c>
      <c r="T74" s="26">
        <v>27</v>
      </c>
    </row>
    <row r="75" spans="1:20" ht="20.100000000000001" customHeight="1" x14ac:dyDescent="0.25">
      <c r="A75" s="137" t="s">
        <v>123</v>
      </c>
      <c r="B75" s="142" t="s">
        <v>329</v>
      </c>
      <c r="C75" s="139" t="s">
        <v>124</v>
      </c>
      <c r="D75" s="139" t="s">
        <v>85</v>
      </c>
      <c r="E75" s="140" t="s">
        <v>78</v>
      </c>
      <c r="F75" s="140">
        <v>0</v>
      </c>
      <c r="G75" s="141">
        <v>1.5</v>
      </c>
      <c r="H75" s="141">
        <v>2</v>
      </c>
      <c r="I75" s="27">
        <f>Table3[[#This Row],[Maximum Units Per Auth]]/Table3[[#This Row],[Maximum Units UTILIZED DENOMINATOR]]</f>
        <v>1</v>
      </c>
      <c r="J75" s="28">
        <v>5396</v>
      </c>
      <c r="K75" s="28">
        <v>0.16666666666666666</v>
      </c>
      <c r="L75" s="28">
        <v>0.33333333333333331</v>
      </c>
      <c r="M75" s="28">
        <v>0.66666666666666663</v>
      </c>
      <c r="N75" s="28">
        <v>0.83333333333333337</v>
      </c>
      <c r="O75" s="25">
        <v>1.5</v>
      </c>
      <c r="P75" s="29">
        <v>1</v>
      </c>
      <c r="Q75" s="29">
        <v>2</v>
      </c>
      <c r="R75" s="29">
        <v>4</v>
      </c>
      <c r="S75" s="29">
        <v>5</v>
      </c>
      <c r="T75" s="29">
        <v>9</v>
      </c>
    </row>
    <row r="76" spans="1:20" ht="20.100000000000001" customHeight="1" x14ac:dyDescent="0.25">
      <c r="A76" s="137" t="s">
        <v>123</v>
      </c>
      <c r="B76" s="142" t="s">
        <v>79</v>
      </c>
      <c r="C76" s="139" t="s">
        <v>124</v>
      </c>
      <c r="D76" s="139" t="s">
        <v>85</v>
      </c>
      <c r="E76" s="140" t="s">
        <v>86</v>
      </c>
      <c r="F76" s="141">
        <v>0</v>
      </c>
      <c r="G76" s="141">
        <v>12</v>
      </c>
      <c r="H76" s="141">
        <v>12</v>
      </c>
      <c r="I76" s="27">
        <f>Table3[[#This Row],[Maximum Units Per Auth]]/Table3[[#This Row],[Maximum Units UTILIZED DENOMINATOR]]</f>
        <v>1.3333333333333333</v>
      </c>
      <c r="J76" s="28">
        <v>5370</v>
      </c>
      <c r="K76" s="28">
        <v>1</v>
      </c>
      <c r="L76" s="28">
        <v>2</v>
      </c>
      <c r="M76" s="28">
        <v>4</v>
      </c>
      <c r="N76" s="28">
        <v>5</v>
      </c>
      <c r="O76" s="25">
        <v>9</v>
      </c>
      <c r="P76" s="29">
        <v>1</v>
      </c>
      <c r="Q76" s="29">
        <v>2</v>
      </c>
      <c r="R76" s="29">
        <v>4</v>
      </c>
      <c r="S76" s="29">
        <v>5</v>
      </c>
      <c r="T76" s="29">
        <v>9</v>
      </c>
    </row>
    <row r="77" spans="1:20" ht="20.100000000000001" customHeight="1" x14ac:dyDescent="0.25">
      <c r="A77" s="137" t="s">
        <v>123</v>
      </c>
      <c r="B77" s="142" t="s">
        <v>81</v>
      </c>
      <c r="C77" s="139" t="s">
        <v>124</v>
      </c>
      <c r="D77" s="139" t="s">
        <v>85</v>
      </c>
      <c r="E77" s="140" t="s">
        <v>86</v>
      </c>
      <c r="F77" s="141">
        <v>0</v>
      </c>
      <c r="G77" s="141">
        <v>12</v>
      </c>
      <c r="H77" s="141">
        <v>12</v>
      </c>
      <c r="I77" s="27">
        <f>Table3[[#This Row],[Maximum Units Per Auth]]/Table3[[#This Row],[Maximum Units UTILIZED DENOMINATOR]]</f>
        <v>1.3333333333333333</v>
      </c>
      <c r="J77" s="28">
        <v>5370</v>
      </c>
      <c r="K77" s="28">
        <v>1</v>
      </c>
      <c r="L77" s="28">
        <v>2</v>
      </c>
      <c r="M77" s="28">
        <v>4</v>
      </c>
      <c r="N77" s="28">
        <v>5</v>
      </c>
      <c r="O77" s="25">
        <v>9</v>
      </c>
      <c r="P77" s="29">
        <v>1</v>
      </c>
      <c r="Q77" s="29">
        <v>2</v>
      </c>
      <c r="R77" s="29">
        <v>4</v>
      </c>
      <c r="S77" s="29">
        <v>5</v>
      </c>
      <c r="T77" s="29">
        <v>9</v>
      </c>
    </row>
    <row r="78" spans="1:20" ht="20.100000000000001" customHeight="1" x14ac:dyDescent="0.25">
      <c r="A78" s="137" t="s">
        <v>123</v>
      </c>
      <c r="B78" s="142" t="s">
        <v>89</v>
      </c>
      <c r="C78" s="139" t="s">
        <v>124</v>
      </c>
      <c r="D78" s="139" t="s">
        <v>85</v>
      </c>
      <c r="E78" s="140" t="s">
        <v>86</v>
      </c>
      <c r="F78" s="141">
        <v>0</v>
      </c>
      <c r="G78" s="141">
        <v>12</v>
      </c>
      <c r="H78" s="141">
        <v>12</v>
      </c>
      <c r="I78" s="104">
        <f>Table3[[#This Row],[Maximum Units Per Auth]]/Table3[[#This Row],[Maximum Units UTILIZED DENOMINATOR]]</f>
        <v>1.3333333333333333</v>
      </c>
      <c r="J78" s="103">
        <v>5370</v>
      </c>
      <c r="K78" s="103">
        <v>1</v>
      </c>
      <c r="L78" s="103">
        <v>2</v>
      </c>
      <c r="M78" s="103">
        <v>4</v>
      </c>
      <c r="N78" s="103">
        <v>5</v>
      </c>
      <c r="O78" s="25">
        <v>9</v>
      </c>
      <c r="P78" s="29">
        <v>1</v>
      </c>
      <c r="Q78" s="29">
        <v>2</v>
      </c>
      <c r="R78" s="29">
        <v>4</v>
      </c>
      <c r="S78" s="29">
        <v>5</v>
      </c>
      <c r="T78" s="29">
        <v>9</v>
      </c>
    </row>
    <row r="79" spans="1:20" ht="20.100000000000001" customHeight="1" x14ac:dyDescent="0.25">
      <c r="A79" s="137" t="s">
        <v>125</v>
      </c>
      <c r="B79" s="138" t="s">
        <v>329</v>
      </c>
      <c r="C79" s="139" t="s">
        <v>126</v>
      </c>
      <c r="D79" s="139" t="s">
        <v>85</v>
      </c>
      <c r="E79" s="140" t="s">
        <v>78</v>
      </c>
      <c r="F79" s="140">
        <v>0</v>
      </c>
      <c r="G79" s="141">
        <v>1.5</v>
      </c>
      <c r="H79" s="141">
        <v>2</v>
      </c>
      <c r="I79" s="23">
        <f>Table3[[#This Row],[Maximum Units Per Auth]]/Table3[[#This Row],[Maximum Units UTILIZED DENOMINATOR]]</f>
        <v>9</v>
      </c>
      <c r="J79" s="24">
        <v>37</v>
      </c>
      <c r="K79" s="24">
        <v>0.16666666666666666</v>
      </c>
      <c r="L79" s="24">
        <v>0.16666666666666666</v>
      </c>
      <c r="M79" s="24">
        <v>0.16666666666666666</v>
      </c>
      <c r="N79" s="24">
        <v>0.16666666666666666</v>
      </c>
      <c r="O79" s="25">
        <v>0.16666666666666666</v>
      </c>
      <c r="P79" s="26">
        <v>1</v>
      </c>
      <c r="Q79" s="26">
        <v>1</v>
      </c>
      <c r="R79" s="26">
        <v>1</v>
      </c>
      <c r="S79" s="26">
        <v>1</v>
      </c>
      <c r="T79" s="26">
        <v>1</v>
      </c>
    </row>
    <row r="80" spans="1:20" ht="20.100000000000001" customHeight="1" x14ac:dyDescent="0.25">
      <c r="A80" s="137" t="s">
        <v>125</v>
      </c>
      <c r="B80" s="142" t="s">
        <v>79</v>
      </c>
      <c r="C80" s="139" t="s">
        <v>126</v>
      </c>
      <c r="D80" s="139" t="s">
        <v>85</v>
      </c>
      <c r="E80" s="140" t="s">
        <v>86</v>
      </c>
      <c r="F80" s="141">
        <v>0</v>
      </c>
      <c r="G80" s="141">
        <v>1</v>
      </c>
      <c r="H80" s="141">
        <v>1</v>
      </c>
      <c r="I80" s="23">
        <f>Table3[[#This Row],[Maximum Units Per Auth]]/Table3[[#This Row],[Maximum Units UTILIZED DENOMINATOR]]</f>
        <v>1</v>
      </c>
      <c r="J80" s="24">
        <v>37</v>
      </c>
      <c r="K80" s="24">
        <v>1</v>
      </c>
      <c r="L80" s="24">
        <v>1</v>
      </c>
      <c r="M80" s="24">
        <v>1</v>
      </c>
      <c r="N80" s="24">
        <v>1</v>
      </c>
      <c r="O80" s="25">
        <v>1</v>
      </c>
      <c r="P80" s="26">
        <v>1</v>
      </c>
      <c r="Q80" s="26">
        <v>1</v>
      </c>
      <c r="R80" s="26">
        <v>1</v>
      </c>
      <c r="S80" s="26">
        <v>1</v>
      </c>
      <c r="T80" s="26">
        <v>1</v>
      </c>
    </row>
    <row r="81" spans="1:20" ht="20.100000000000001" customHeight="1" x14ac:dyDescent="0.25">
      <c r="A81" s="137" t="s">
        <v>125</v>
      </c>
      <c r="B81" s="138" t="s">
        <v>81</v>
      </c>
      <c r="C81" s="139" t="s">
        <v>126</v>
      </c>
      <c r="D81" s="139" t="s">
        <v>85</v>
      </c>
      <c r="E81" s="140" t="s">
        <v>86</v>
      </c>
      <c r="F81" s="141">
        <v>0</v>
      </c>
      <c r="G81" s="141">
        <v>1</v>
      </c>
      <c r="H81" s="141">
        <v>1</v>
      </c>
      <c r="I81" s="23">
        <f>Table3[[#This Row],[Maximum Units Per Auth]]/Table3[[#This Row],[Maximum Units UTILIZED DENOMINATOR]]</f>
        <v>1</v>
      </c>
      <c r="J81" s="24">
        <v>37</v>
      </c>
      <c r="K81" s="24">
        <v>1</v>
      </c>
      <c r="L81" s="24">
        <v>1</v>
      </c>
      <c r="M81" s="24">
        <v>1</v>
      </c>
      <c r="N81" s="24">
        <v>1</v>
      </c>
      <c r="O81" s="25">
        <v>1</v>
      </c>
      <c r="P81" s="26">
        <v>1</v>
      </c>
      <c r="Q81" s="26">
        <v>1</v>
      </c>
      <c r="R81" s="26">
        <v>1</v>
      </c>
      <c r="S81" s="26">
        <v>1</v>
      </c>
      <c r="T81" s="26">
        <v>1</v>
      </c>
    </row>
    <row r="82" spans="1:20" ht="20.100000000000001" customHeight="1" x14ac:dyDescent="0.25">
      <c r="A82" s="137" t="s">
        <v>125</v>
      </c>
      <c r="B82" s="138" t="s">
        <v>82</v>
      </c>
      <c r="C82" s="139" t="s">
        <v>126</v>
      </c>
      <c r="D82" s="139" t="s">
        <v>85</v>
      </c>
      <c r="E82" s="140" t="s">
        <v>86</v>
      </c>
      <c r="F82" s="141">
        <v>0</v>
      </c>
      <c r="G82" s="141">
        <v>1</v>
      </c>
      <c r="H82" s="141">
        <v>1</v>
      </c>
      <c r="I82" s="23">
        <f>Table3[[#This Row],[Maximum Units Per Auth]]/Table3[[#This Row],[Maximum Units UTILIZED DENOMINATOR]]</f>
        <v>1</v>
      </c>
      <c r="J82" s="24">
        <v>37</v>
      </c>
      <c r="K82" s="24">
        <v>1</v>
      </c>
      <c r="L82" s="24">
        <v>1</v>
      </c>
      <c r="M82" s="24">
        <v>1</v>
      </c>
      <c r="N82" s="24">
        <v>1</v>
      </c>
      <c r="O82" s="25">
        <v>1</v>
      </c>
      <c r="P82" s="26">
        <v>1</v>
      </c>
      <c r="Q82" s="26">
        <v>1</v>
      </c>
      <c r="R82" s="26">
        <v>1</v>
      </c>
      <c r="S82" s="26">
        <v>1</v>
      </c>
      <c r="T82" s="26">
        <v>1</v>
      </c>
    </row>
    <row r="83" spans="1:20" ht="20.100000000000001" customHeight="1" x14ac:dyDescent="0.25">
      <c r="A83" s="147" t="s">
        <v>327</v>
      </c>
      <c r="B83" s="138" t="s">
        <v>329</v>
      </c>
      <c r="C83" s="139">
        <v>97802</v>
      </c>
      <c r="D83" s="139" t="s">
        <v>77</v>
      </c>
      <c r="E83" s="148" t="s">
        <v>78</v>
      </c>
      <c r="F83" s="141">
        <v>0</v>
      </c>
      <c r="G83" s="149">
        <v>6</v>
      </c>
      <c r="H83" s="141">
        <v>6</v>
      </c>
      <c r="I83" s="23" t="e">
        <f>Table3[[#This Row],[Maximum Units Per Auth]]/Table3[[#This Row],[Maximum Units UTILIZED DENOMINATOR]]</f>
        <v>#DIV/0!</v>
      </c>
      <c r="J83" s="132"/>
      <c r="K83" s="24"/>
      <c r="L83" s="24"/>
      <c r="M83" s="24"/>
      <c r="N83" s="24"/>
      <c r="O83" s="25"/>
      <c r="P83" s="100"/>
      <c r="Q83" s="100"/>
      <c r="R83" s="100"/>
      <c r="S83" s="100"/>
      <c r="T83" s="100"/>
    </row>
    <row r="84" spans="1:20" ht="20.100000000000001" customHeight="1" x14ac:dyDescent="0.25">
      <c r="A84" s="147" t="s">
        <v>327</v>
      </c>
      <c r="B84" s="142" t="s">
        <v>79</v>
      </c>
      <c r="C84" s="139">
        <v>97802</v>
      </c>
      <c r="D84" s="139" t="s">
        <v>77</v>
      </c>
      <c r="E84" s="140" t="s">
        <v>86</v>
      </c>
      <c r="F84" s="141">
        <v>0</v>
      </c>
      <c r="G84" s="149">
        <v>6</v>
      </c>
      <c r="H84" s="141">
        <v>6</v>
      </c>
      <c r="I84" s="23" t="e">
        <f>Table3[[#This Row],[Maximum Units Per Auth]]/Table3[[#This Row],[Maximum Units UTILIZED DENOMINATOR]]</f>
        <v>#DIV/0!</v>
      </c>
      <c r="J84" s="132"/>
      <c r="K84" s="24"/>
      <c r="L84" s="24"/>
      <c r="M84" s="24"/>
      <c r="N84" s="24"/>
      <c r="O84" s="25"/>
      <c r="P84" s="100"/>
      <c r="Q84" s="100"/>
      <c r="R84" s="100"/>
      <c r="S84" s="100"/>
      <c r="T84" s="100"/>
    </row>
    <row r="85" spans="1:20" ht="20.100000000000001" customHeight="1" x14ac:dyDescent="0.25">
      <c r="A85" s="147" t="s">
        <v>327</v>
      </c>
      <c r="B85" s="138" t="s">
        <v>81</v>
      </c>
      <c r="C85" s="139">
        <v>97802</v>
      </c>
      <c r="D85" s="139" t="s">
        <v>77</v>
      </c>
      <c r="E85" s="140" t="s">
        <v>86</v>
      </c>
      <c r="F85" s="141">
        <v>0</v>
      </c>
      <c r="G85" s="149">
        <v>6</v>
      </c>
      <c r="H85" s="141">
        <v>6</v>
      </c>
      <c r="I85" s="23" t="e">
        <f>Table3[[#This Row],[Maximum Units Per Auth]]/Table3[[#This Row],[Maximum Units UTILIZED DENOMINATOR]]</f>
        <v>#DIV/0!</v>
      </c>
      <c r="J85" s="132"/>
      <c r="K85" s="24"/>
      <c r="L85" s="24"/>
      <c r="M85" s="24"/>
      <c r="N85" s="24"/>
      <c r="O85" s="25"/>
      <c r="P85" s="100"/>
      <c r="Q85" s="100"/>
      <c r="R85" s="100"/>
      <c r="S85" s="100"/>
      <c r="T85" s="100"/>
    </row>
    <row r="86" spans="1:20" ht="20.100000000000001" customHeight="1" x14ac:dyDescent="0.25">
      <c r="A86" s="147" t="s">
        <v>327</v>
      </c>
      <c r="B86" s="138" t="s">
        <v>82</v>
      </c>
      <c r="C86" s="139">
        <v>97802</v>
      </c>
      <c r="D86" s="139" t="s">
        <v>77</v>
      </c>
      <c r="E86" s="140" t="s">
        <v>86</v>
      </c>
      <c r="F86" s="141">
        <v>0</v>
      </c>
      <c r="G86" s="149">
        <v>6</v>
      </c>
      <c r="H86" s="141">
        <v>6</v>
      </c>
      <c r="I86" s="23" t="e">
        <f>Table3[[#This Row],[Maximum Units Per Auth]]/Table3[[#This Row],[Maximum Units UTILIZED DENOMINATOR]]</f>
        <v>#DIV/0!</v>
      </c>
      <c r="J86" s="132"/>
      <c r="K86" s="24"/>
      <c r="L86" s="24"/>
      <c r="M86" s="24"/>
      <c r="N86" s="24"/>
      <c r="O86" s="25"/>
      <c r="P86" s="100"/>
      <c r="Q86" s="100"/>
      <c r="R86" s="100"/>
      <c r="S86" s="100"/>
      <c r="T86" s="100"/>
    </row>
    <row r="87" spans="1:20" ht="20.100000000000001" customHeight="1" x14ac:dyDescent="0.25">
      <c r="A87" s="147" t="s">
        <v>325</v>
      </c>
      <c r="B87" s="138" t="s">
        <v>333</v>
      </c>
      <c r="C87" s="139" t="s">
        <v>326</v>
      </c>
      <c r="D87" s="150" t="s">
        <v>85</v>
      </c>
      <c r="E87" s="148" t="s">
        <v>78</v>
      </c>
      <c r="F87" s="141">
        <v>0</v>
      </c>
      <c r="G87" s="149">
        <v>4</v>
      </c>
      <c r="H87" s="141">
        <v>4</v>
      </c>
      <c r="I87" s="23" t="e">
        <f>Table3[[#This Row],[Maximum Units Per Auth]]/Table3[[#This Row],[Maximum Units UTILIZED DENOMINATOR]]</f>
        <v>#DIV/0!</v>
      </c>
      <c r="J87" s="132"/>
      <c r="K87" s="24"/>
      <c r="L87" s="24"/>
      <c r="M87" s="24"/>
      <c r="N87" s="24"/>
      <c r="O87" s="25"/>
      <c r="P87" s="100"/>
      <c r="Q87" s="100"/>
      <c r="R87" s="100"/>
      <c r="S87" s="100"/>
      <c r="T87" s="100"/>
    </row>
    <row r="88" spans="1:20" ht="20.100000000000001" customHeight="1" x14ac:dyDescent="0.25">
      <c r="A88" s="147" t="s">
        <v>325</v>
      </c>
      <c r="B88" s="142" t="s">
        <v>79</v>
      </c>
      <c r="C88" s="139" t="s">
        <v>326</v>
      </c>
      <c r="D88" s="150" t="s">
        <v>85</v>
      </c>
      <c r="E88" s="140" t="s">
        <v>86</v>
      </c>
      <c r="F88" s="141">
        <v>0</v>
      </c>
      <c r="G88" s="149">
        <v>4</v>
      </c>
      <c r="H88" s="141">
        <v>4</v>
      </c>
      <c r="I88" s="23" t="e">
        <f>Table3[[#This Row],[Maximum Units Per Auth]]/Table3[[#This Row],[Maximum Units UTILIZED DENOMINATOR]]</f>
        <v>#DIV/0!</v>
      </c>
      <c r="J88" s="132"/>
      <c r="K88" s="24"/>
      <c r="L88" s="24"/>
      <c r="M88" s="24"/>
      <c r="N88" s="24"/>
      <c r="O88" s="25"/>
      <c r="P88" s="100"/>
      <c r="Q88" s="100"/>
      <c r="R88" s="100"/>
      <c r="S88" s="100"/>
      <c r="T88" s="100"/>
    </row>
    <row r="89" spans="1:20" ht="20.100000000000001" customHeight="1" x14ac:dyDescent="0.25">
      <c r="A89" s="147" t="s">
        <v>325</v>
      </c>
      <c r="B89" s="138" t="s">
        <v>81</v>
      </c>
      <c r="C89" s="139" t="s">
        <v>326</v>
      </c>
      <c r="D89" s="150" t="s">
        <v>85</v>
      </c>
      <c r="E89" s="140" t="s">
        <v>86</v>
      </c>
      <c r="F89" s="141">
        <v>0</v>
      </c>
      <c r="G89" s="149">
        <v>4</v>
      </c>
      <c r="H89" s="141">
        <v>4</v>
      </c>
      <c r="I89" s="23" t="e">
        <f>Table3[[#This Row],[Maximum Units Per Auth]]/Table3[[#This Row],[Maximum Units UTILIZED DENOMINATOR]]</f>
        <v>#DIV/0!</v>
      </c>
      <c r="J89" s="132"/>
      <c r="K89" s="24"/>
      <c r="L89" s="24"/>
      <c r="M89" s="24"/>
      <c r="N89" s="24"/>
      <c r="O89" s="25"/>
      <c r="P89" s="100"/>
      <c r="Q89" s="100"/>
      <c r="R89" s="100"/>
      <c r="S89" s="100"/>
      <c r="T89" s="100"/>
    </row>
    <row r="90" spans="1:20" ht="20.100000000000001" customHeight="1" x14ac:dyDescent="0.25">
      <c r="A90" s="147" t="s">
        <v>325</v>
      </c>
      <c r="B90" s="138" t="s">
        <v>82</v>
      </c>
      <c r="C90" s="139" t="s">
        <v>326</v>
      </c>
      <c r="D90" s="150" t="s">
        <v>85</v>
      </c>
      <c r="E90" s="140" t="s">
        <v>86</v>
      </c>
      <c r="F90" s="141">
        <v>0</v>
      </c>
      <c r="G90" s="149">
        <v>4</v>
      </c>
      <c r="H90" s="141">
        <v>4</v>
      </c>
      <c r="I90" s="23" t="e">
        <f>Table3[[#This Row],[Maximum Units Per Auth]]/Table3[[#This Row],[Maximum Units UTILIZED DENOMINATOR]]</f>
        <v>#DIV/0!</v>
      </c>
      <c r="J90" s="132"/>
      <c r="K90" s="24"/>
      <c r="L90" s="24"/>
      <c r="M90" s="24"/>
      <c r="N90" s="24"/>
      <c r="O90" s="25"/>
      <c r="P90" s="100"/>
      <c r="Q90" s="100"/>
      <c r="R90" s="100"/>
      <c r="S90" s="100"/>
      <c r="T90" s="100"/>
    </row>
    <row r="91" spans="1:20" ht="20.100000000000001" customHeight="1" x14ac:dyDescent="0.25">
      <c r="A91" s="143" t="s">
        <v>127</v>
      </c>
      <c r="B91" s="138" t="s">
        <v>329</v>
      </c>
      <c r="C91" s="151" t="s">
        <v>128</v>
      </c>
      <c r="D91" s="151" t="s">
        <v>85</v>
      </c>
      <c r="E91" s="140" t="s">
        <v>78</v>
      </c>
      <c r="F91" s="152">
        <v>0</v>
      </c>
      <c r="G91" s="152">
        <v>2</v>
      </c>
      <c r="H91" s="152">
        <v>2</v>
      </c>
      <c r="I91" s="23" t="e">
        <f>Table3[[#This Row],[Maximum Units Per Auth]]/Table3[[#This Row],[Maximum Units UTILIZED DENOMINATOR]]</f>
        <v>#DIV/0!</v>
      </c>
      <c r="J91" s="132"/>
      <c r="K91" s="24"/>
      <c r="L91" s="24"/>
      <c r="M91" s="24"/>
      <c r="N91" s="24"/>
      <c r="O91" s="25"/>
      <c r="P91" s="100"/>
      <c r="Q91" s="100"/>
      <c r="R91" s="100"/>
      <c r="S91" s="100"/>
      <c r="T91" s="100"/>
    </row>
    <row r="92" spans="1:20" ht="20.100000000000001" customHeight="1" x14ac:dyDescent="0.25">
      <c r="A92" s="143" t="s">
        <v>127</v>
      </c>
      <c r="B92" s="142" t="s">
        <v>79</v>
      </c>
      <c r="C92" s="151" t="s">
        <v>128</v>
      </c>
      <c r="D92" s="151" t="s">
        <v>85</v>
      </c>
      <c r="E92" s="152" t="s">
        <v>86</v>
      </c>
      <c r="F92" s="152">
        <v>0</v>
      </c>
      <c r="G92" s="152">
        <v>1</v>
      </c>
      <c r="H92" s="152">
        <v>1</v>
      </c>
      <c r="I92" s="23" t="e">
        <f>Table3[[#This Row],[Maximum Units Per Auth]]/Table3[[#This Row],[Maximum Units UTILIZED DENOMINATOR]]</f>
        <v>#DIV/0!</v>
      </c>
      <c r="J92" s="132"/>
      <c r="K92" s="24"/>
      <c r="L92" s="24"/>
      <c r="M92" s="24"/>
      <c r="N92" s="24"/>
      <c r="O92" s="25"/>
      <c r="P92" s="100"/>
      <c r="Q92" s="100"/>
      <c r="R92" s="100"/>
      <c r="S92" s="100"/>
      <c r="T92" s="100"/>
    </row>
    <row r="93" spans="1:20" ht="20.100000000000001" customHeight="1" x14ac:dyDescent="0.25">
      <c r="A93" s="143" t="s">
        <v>127</v>
      </c>
      <c r="B93" s="138" t="s">
        <v>81</v>
      </c>
      <c r="C93" s="151" t="s">
        <v>128</v>
      </c>
      <c r="D93" s="151" t="s">
        <v>85</v>
      </c>
      <c r="E93" s="152" t="s">
        <v>86</v>
      </c>
      <c r="F93" s="152">
        <v>0</v>
      </c>
      <c r="G93" s="152">
        <v>1</v>
      </c>
      <c r="H93" s="152">
        <v>1</v>
      </c>
      <c r="I93" s="23" t="e">
        <f>Table3[[#This Row],[Maximum Units Per Auth]]/Table3[[#This Row],[Maximum Units UTILIZED DENOMINATOR]]</f>
        <v>#DIV/0!</v>
      </c>
      <c r="J93" s="132"/>
      <c r="K93" s="24"/>
      <c r="L93" s="24"/>
      <c r="M93" s="24"/>
      <c r="N93" s="24"/>
      <c r="O93" s="25"/>
      <c r="P93" s="100"/>
      <c r="Q93" s="100"/>
      <c r="R93" s="100"/>
      <c r="S93" s="100"/>
      <c r="T93" s="100"/>
    </row>
    <row r="94" spans="1:20" ht="20.100000000000001" customHeight="1" x14ac:dyDescent="0.25">
      <c r="A94" s="143" t="s">
        <v>127</v>
      </c>
      <c r="B94" s="138" t="s">
        <v>82</v>
      </c>
      <c r="C94" s="151" t="s">
        <v>128</v>
      </c>
      <c r="D94" s="151" t="s">
        <v>85</v>
      </c>
      <c r="E94" s="152" t="s">
        <v>86</v>
      </c>
      <c r="F94" s="152">
        <v>0</v>
      </c>
      <c r="G94" s="152">
        <v>1</v>
      </c>
      <c r="H94" s="152">
        <v>1</v>
      </c>
      <c r="I94" s="23" t="e">
        <f>Table3[[#This Row],[Maximum Units Per Auth]]/Table3[[#This Row],[Maximum Units UTILIZED DENOMINATOR]]</f>
        <v>#DIV/0!</v>
      </c>
      <c r="J94" s="132"/>
      <c r="K94" s="24"/>
      <c r="L94" s="24"/>
      <c r="M94" s="24"/>
      <c r="N94" s="24"/>
      <c r="O94" s="25"/>
      <c r="P94" s="100"/>
      <c r="Q94" s="100"/>
      <c r="R94" s="100"/>
      <c r="S94" s="100"/>
      <c r="T94" s="100"/>
    </row>
    <row r="95" spans="1:20" ht="71.25" x14ac:dyDescent="0.25">
      <c r="A95" s="143" t="s">
        <v>129</v>
      </c>
      <c r="B95" s="138" t="s">
        <v>329</v>
      </c>
      <c r="C95" s="153" t="s">
        <v>130</v>
      </c>
      <c r="D95" s="153" t="s">
        <v>131</v>
      </c>
      <c r="E95" s="140" t="s">
        <v>78</v>
      </c>
      <c r="F95" s="152">
        <v>0</v>
      </c>
      <c r="G95" s="152">
        <v>0</v>
      </c>
      <c r="H95" s="152">
        <v>0</v>
      </c>
      <c r="I95" s="23" t="e">
        <f>Table3[[#This Row],[Maximum Units Per Auth]]/Table3[[#This Row],[Maximum Units UTILIZED DENOMINATOR]]</f>
        <v>#DIV/0!</v>
      </c>
      <c r="J95" s="132"/>
      <c r="K95" s="24"/>
      <c r="L95" s="24"/>
      <c r="M95" s="24"/>
      <c r="N95" s="24"/>
      <c r="O95" s="25"/>
      <c r="P95" s="100"/>
      <c r="Q95" s="100"/>
      <c r="R95" s="100"/>
      <c r="S95" s="100"/>
      <c r="T95" s="100"/>
    </row>
    <row r="96" spans="1:20" ht="71.25" x14ac:dyDescent="0.25">
      <c r="A96" s="143" t="s">
        <v>129</v>
      </c>
      <c r="B96" s="142" t="s">
        <v>79</v>
      </c>
      <c r="C96" s="153" t="s">
        <v>130</v>
      </c>
      <c r="D96" s="153" t="s">
        <v>131</v>
      </c>
      <c r="E96" s="152" t="s">
        <v>86</v>
      </c>
      <c r="F96" s="152">
        <v>0</v>
      </c>
      <c r="G96" s="152">
        <v>24</v>
      </c>
      <c r="H96" s="152">
        <v>24</v>
      </c>
      <c r="I96" s="23" t="e">
        <f>Table3[[#This Row],[Maximum Units Per Auth]]/Table3[[#This Row],[Maximum Units UTILIZED DENOMINATOR]]</f>
        <v>#DIV/0!</v>
      </c>
      <c r="J96" s="132"/>
      <c r="K96" s="24"/>
      <c r="L96" s="24"/>
      <c r="M96" s="24"/>
      <c r="N96" s="24"/>
      <c r="O96" s="25"/>
      <c r="P96" s="100"/>
      <c r="Q96" s="100"/>
      <c r="R96" s="100"/>
      <c r="S96" s="100"/>
      <c r="T96" s="100"/>
    </row>
    <row r="97" spans="1:20" ht="71.25" x14ac:dyDescent="0.25">
      <c r="A97" s="143" t="s">
        <v>129</v>
      </c>
      <c r="B97" s="138" t="s">
        <v>81</v>
      </c>
      <c r="C97" s="153" t="s">
        <v>130</v>
      </c>
      <c r="D97" s="153" t="s">
        <v>131</v>
      </c>
      <c r="E97" s="152" t="s">
        <v>86</v>
      </c>
      <c r="F97" s="152">
        <v>0</v>
      </c>
      <c r="G97" s="152">
        <v>24</v>
      </c>
      <c r="H97" s="152">
        <v>24</v>
      </c>
      <c r="I97" s="23" t="e">
        <f>Table3[[#This Row],[Maximum Units Per Auth]]/Table3[[#This Row],[Maximum Units UTILIZED DENOMINATOR]]</f>
        <v>#DIV/0!</v>
      </c>
      <c r="J97" s="132"/>
      <c r="K97" s="24"/>
      <c r="L97" s="24"/>
      <c r="M97" s="24"/>
      <c r="N97" s="24"/>
      <c r="O97" s="25"/>
      <c r="P97" s="100"/>
      <c r="Q97" s="100"/>
      <c r="R97" s="100"/>
      <c r="S97" s="100"/>
      <c r="T97" s="100"/>
    </row>
    <row r="98" spans="1:20" ht="71.25" x14ac:dyDescent="0.25">
      <c r="A98" s="143" t="s">
        <v>129</v>
      </c>
      <c r="B98" s="138" t="s">
        <v>82</v>
      </c>
      <c r="C98" s="153" t="s">
        <v>130</v>
      </c>
      <c r="D98" s="153" t="s">
        <v>131</v>
      </c>
      <c r="E98" s="152" t="s">
        <v>86</v>
      </c>
      <c r="F98" s="152">
        <v>0</v>
      </c>
      <c r="G98" s="152">
        <v>24</v>
      </c>
      <c r="H98" s="152">
        <v>24</v>
      </c>
      <c r="I98" s="23" t="e">
        <f>Table3[[#This Row],[Maximum Units Per Auth]]/Table3[[#This Row],[Maximum Units UTILIZED DENOMINATOR]]</f>
        <v>#DIV/0!</v>
      </c>
      <c r="J98" s="132"/>
      <c r="K98" s="24"/>
      <c r="L98" s="24"/>
      <c r="M98" s="24"/>
      <c r="N98" s="24"/>
      <c r="O98" s="25"/>
      <c r="P98" s="100"/>
      <c r="Q98" s="100"/>
      <c r="R98" s="100"/>
      <c r="S98" s="100"/>
      <c r="T98" s="100"/>
    </row>
    <row r="99" spans="1:20" ht="20.100000000000001" customHeight="1" x14ac:dyDescent="0.25">
      <c r="A99" s="137" t="s">
        <v>132</v>
      </c>
      <c r="B99" s="142" t="s">
        <v>329</v>
      </c>
      <c r="C99" s="139" t="s">
        <v>133</v>
      </c>
      <c r="D99" s="139" t="s">
        <v>85</v>
      </c>
      <c r="E99" s="140" t="s">
        <v>78</v>
      </c>
      <c r="F99" s="140">
        <v>0</v>
      </c>
      <c r="G99" s="141">
        <v>1.5</v>
      </c>
      <c r="H99" s="141">
        <v>2</v>
      </c>
      <c r="I99" s="27" t="e">
        <f>Table3[[#This Row],[Maximum Units Per Auth]]/Table3[[#This Row],[Maximum Units UTILIZED DENOMINATOR]]</f>
        <v>#DIV/0!</v>
      </c>
      <c r="J99" s="28"/>
      <c r="K99" s="28">
        <v>0</v>
      </c>
      <c r="L99" s="28">
        <v>0</v>
      </c>
      <c r="M99" s="28">
        <v>0</v>
      </c>
      <c r="N99" s="28">
        <v>0</v>
      </c>
      <c r="O99" s="25">
        <v>0</v>
      </c>
      <c r="P99" s="29"/>
      <c r="Q99" s="29"/>
      <c r="R99" s="29"/>
      <c r="S99" s="29"/>
      <c r="T99" s="29"/>
    </row>
    <row r="100" spans="1:20" ht="20.100000000000001" customHeight="1" x14ac:dyDescent="0.25">
      <c r="A100" s="137" t="s">
        <v>132</v>
      </c>
      <c r="B100" s="142" t="s">
        <v>79</v>
      </c>
      <c r="C100" s="139" t="s">
        <v>133</v>
      </c>
      <c r="D100" s="139" t="s">
        <v>85</v>
      </c>
      <c r="E100" s="140" t="s">
        <v>86</v>
      </c>
      <c r="F100" s="141">
        <v>0</v>
      </c>
      <c r="G100" s="141">
        <v>3</v>
      </c>
      <c r="H100" s="141">
        <v>3</v>
      </c>
      <c r="I100" s="27" t="e">
        <f>Table3[[#This Row],[Maximum Units Per Auth]]/Table3[[#This Row],[Maximum Units UTILIZED DENOMINATOR]]</f>
        <v>#DIV/0!</v>
      </c>
      <c r="J100" s="28"/>
      <c r="K100" s="28">
        <v>0</v>
      </c>
      <c r="L100" s="28">
        <v>0</v>
      </c>
      <c r="M100" s="28">
        <v>0</v>
      </c>
      <c r="N100" s="28">
        <v>0</v>
      </c>
      <c r="O100" s="25">
        <v>0</v>
      </c>
      <c r="P100" s="29"/>
      <c r="Q100" s="29"/>
      <c r="R100" s="29"/>
      <c r="S100" s="29"/>
      <c r="T100" s="29"/>
    </row>
    <row r="101" spans="1:20" ht="20.100000000000001" customHeight="1" x14ac:dyDescent="0.25">
      <c r="A101" s="137" t="s">
        <v>132</v>
      </c>
      <c r="B101" s="142" t="s">
        <v>81</v>
      </c>
      <c r="C101" s="139" t="s">
        <v>133</v>
      </c>
      <c r="D101" s="139" t="s">
        <v>85</v>
      </c>
      <c r="E101" s="140" t="s">
        <v>86</v>
      </c>
      <c r="F101" s="141">
        <v>0</v>
      </c>
      <c r="G101" s="141">
        <v>3</v>
      </c>
      <c r="H101" s="141">
        <v>3</v>
      </c>
      <c r="I101" s="27" t="e">
        <f>Table3[[#This Row],[Maximum Units Per Auth]]/Table3[[#This Row],[Maximum Units UTILIZED DENOMINATOR]]</f>
        <v>#DIV/0!</v>
      </c>
      <c r="J101" s="28"/>
      <c r="K101" s="28">
        <v>0</v>
      </c>
      <c r="L101" s="28">
        <v>0</v>
      </c>
      <c r="M101" s="28">
        <v>0</v>
      </c>
      <c r="N101" s="28">
        <v>0</v>
      </c>
      <c r="O101" s="25">
        <v>0</v>
      </c>
      <c r="P101" s="29"/>
      <c r="Q101" s="29"/>
      <c r="R101" s="29"/>
      <c r="S101" s="29"/>
      <c r="T101" s="29"/>
    </row>
    <row r="102" spans="1:20" ht="20.100000000000001" customHeight="1" x14ac:dyDescent="0.25">
      <c r="A102" s="137" t="s">
        <v>132</v>
      </c>
      <c r="B102" s="142" t="s">
        <v>89</v>
      </c>
      <c r="C102" s="139" t="s">
        <v>133</v>
      </c>
      <c r="D102" s="139" t="s">
        <v>85</v>
      </c>
      <c r="E102" s="140" t="s">
        <v>86</v>
      </c>
      <c r="F102" s="141">
        <v>0</v>
      </c>
      <c r="G102" s="141">
        <v>3</v>
      </c>
      <c r="H102" s="141">
        <v>3</v>
      </c>
      <c r="I102" s="27" t="e">
        <f>Table3[[#This Row],[Maximum Units Per Auth]]/Table3[[#This Row],[Maximum Units UTILIZED DENOMINATOR]]</f>
        <v>#DIV/0!</v>
      </c>
      <c r="J102" s="28"/>
      <c r="K102" s="28">
        <v>0</v>
      </c>
      <c r="L102" s="28">
        <v>0</v>
      </c>
      <c r="M102" s="28">
        <v>0</v>
      </c>
      <c r="N102" s="28">
        <v>0</v>
      </c>
      <c r="O102" s="25">
        <v>0</v>
      </c>
      <c r="P102" s="29"/>
      <c r="Q102" s="29"/>
      <c r="R102" s="29"/>
      <c r="S102" s="29"/>
      <c r="T102" s="29"/>
    </row>
    <row r="103" spans="1:20" ht="20.100000000000001" customHeight="1" x14ac:dyDescent="0.25">
      <c r="A103" s="137" t="s">
        <v>134</v>
      </c>
      <c r="B103" s="138" t="s">
        <v>329</v>
      </c>
      <c r="C103" s="139" t="s">
        <v>135</v>
      </c>
      <c r="D103" s="139" t="s">
        <v>85</v>
      </c>
      <c r="E103" s="140" t="s">
        <v>78</v>
      </c>
      <c r="F103" s="140">
        <v>0</v>
      </c>
      <c r="G103" s="141">
        <v>1.5</v>
      </c>
      <c r="H103" s="141">
        <v>2</v>
      </c>
      <c r="I103" s="23">
        <f>Table3[[#This Row],[Maximum Units Per Auth]]/Table3[[#This Row],[Maximum Units UTILIZED DENOMINATOR]]</f>
        <v>3</v>
      </c>
      <c r="J103" s="24">
        <v>12</v>
      </c>
      <c r="K103" s="24">
        <v>0.16666666666666666</v>
      </c>
      <c r="L103" s="24">
        <v>0.16666666666666666</v>
      </c>
      <c r="M103" s="24">
        <v>0.16666666666666666</v>
      </c>
      <c r="N103" s="24">
        <v>0.33333333333333331</v>
      </c>
      <c r="O103" s="25">
        <v>0.5</v>
      </c>
      <c r="P103" s="26">
        <v>1</v>
      </c>
      <c r="Q103" s="26">
        <v>1</v>
      </c>
      <c r="R103" s="26">
        <v>1</v>
      </c>
      <c r="S103" s="26">
        <v>2</v>
      </c>
      <c r="T103" s="26">
        <v>3</v>
      </c>
    </row>
    <row r="104" spans="1:20" ht="20.100000000000001" customHeight="1" x14ac:dyDescent="0.25">
      <c r="A104" s="137" t="s">
        <v>134</v>
      </c>
      <c r="B104" s="142" t="s">
        <v>79</v>
      </c>
      <c r="C104" s="139" t="s">
        <v>135</v>
      </c>
      <c r="D104" s="139" t="s">
        <v>85</v>
      </c>
      <c r="E104" s="140" t="s">
        <v>86</v>
      </c>
      <c r="F104" s="141">
        <v>0</v>
      </c>
      <c r="G104" s="141">
        <v>5</v>
      </c>
      <c r="H104" s="141">
        <v>5</v>
      </c>
      <c r="I104" s="23">
        <f>Table3[[#This Row],[Maximum Units Per Auth]]/Table3[[#This Row],[Maximum Units UTILIZED DENOMINATOR]]</f>
        <v>1.6666666666666667</v>
      </c>
      <c r="J104" s="24">
        <v>12</v>
      </c>
      <c r="K104" s="24">
        <v>1</v>
      </c>
      <c r="L104" s="24">
        <v>1</v>
      </c>
      <c r="M104" s="24">
        <v>1</v>
      </c>
      <c r="N104" s="24">
        <v>2</v>
      </c>
      <c r="O104" s="25">
        <v>3</v>
      </c>
      <c r="P104" s="26">
        <v>1</v>
      </c>
      <c r="Q104" s="26">
        <v>1</v>
      </c>
      <c r="R104" s="26">
        <v>1</v>
      </c>
      <c r="S104" s="26">
        <v>2</v>
      </c>
      <c r="T104" s="26">
        <v>3</v>
      </c>
    </row>
    <row r="105" spans="1:20" ht="20.100000000000001" customHeight="1" x14ac:dyDescent="0.25">
      <c r="A105" s="137" t="s">
        <v>134</v>
      </c>
      <c r="B105" s="138" t="s">
        <v>81</v>
      </c>
      <c r="C105" s="139" t="s">
        <v>135</v>
      </c>
      <c r="D105" s="139" t="s">
        <v>85</v>
      </c>
      <c r="E105" s="140" t="s">
        <v>86</v>
      </c>
      <c r="F105" s="141">
        <v>0</v>
      </c>
      <c r="G105" s="141">
        <v>5</v>
      </c>
      <c r="H105" s="141">
        <v>5</v>
      </c>
      <c r="I105" s="23">
        <f>Table3[[#This Row],[Maximum Units Per Auth]]/Table3[[#This Row],[Maximum Units UTILIZED DENOMINATOR]]</f>
        <v>1.6666666666666667</v>
      </c>
      <c r="J105" s="24">
        <v>12</v>
      </c>
      <c r="K105" s="24">
        <v>1</v>
      </c>
      <c r="L105" s="24">
        <v>1</v>
      </c>
      <c r="M105" s="24">
        <v>1</v>
      </c>
      <c r="N105" s="24">
        <v>2</v>
      </c>
      <c r="O105" s="25">
        <v>3</v>
      </c>
      <c r="P105" s="26">
        <v>1</v>
      </c>
      <c r="Q105" s="26">
        <v>1</v>
      </c>
      <c r="R105" s="26">
        <v>1</v>
      </c>
      <c r="S105" s="26">
        <v>2</v>
      </c>
      <c r="T105" s="26">
        <v>3</v>
      </c>
    </row>
    <row r="106" spans="1:20" ht="20.100000000000001" customHeight="1" x14ac:dyDescent="0.25">
      <c r="A106" s="137" t="s">
        <v>134</v>
      </c>
      <c r="B106" s="138" t="s">
        <v>82</v>
      </c>
      <c r="C106" s="139" t="s">
        <v>135</v>
      </c>
      <c r="D106" s="139" t="s">
        <v>85</v>
      </c>
      <c r="E106" s="140" t="s">
        <v>86</v>
      </c>
      <c r="F106" s="141">
        <v>0</v>
      </c>
      <c r="G106" s="141">
        <v>5</v>
      </c>
      <c r="H106" s="141">
        <v>5</v>
      </c>
      <c r="I106" s="23">
        <f>Table3[[#This Row],[Maximum Units Per Auth]]/Table3[[#This Row],[Maximum Units UTILIZED DENOMINATOR]]</f>
        <v>1.6666666666666667</v>
      </c>
      <c r="J106" s="24">
        <v>12</v>
      </c>
      <c r="K106" s="24">
        <v>1</v>
      </c>
      <c r="L106" s="24">
        <v>1</v>
      </c>
      <c r="M106" s="24">
        <v>1</v>
      </c>
      <c r="N106" s="24">
        <v>2</v>
      </c>
      <c r="O106" s="25">
        <v>3</v>
      </c>
      <c r="P106" s="26">
        <v>1</v>
      </c>
      <c r="Q106" s="26">
        <v>1</v>
      </c>
      <c r="R106" s="26">
        <v>1</v>
      </c>
      <c r="S106" s="26">
        <v>2</v>
      </c>
      <c r="T106" s="26">
        <v>3</v>
      </c>
    </row>
    <row r="107" spans="1:20" ht="20.100000000000001" customHeight="1" x14ac:dyDescent="0.25">
      <c r="A107" s="137" t="s">
        <v>136</v>
      </c>
      <c r="B107" s="142" t="s">
        <v>329</v>
      </c>
      <c r="C107" s="139" t="s">
        <v>137</v>
      </c>
      <c r="D107" s="139" t="s">
        <v>85</v>
      </c>
      <c r="E107" s="140" t="s">
        <v>78</v>
      </c>
      <c r="F107" s="140">
        <v>0</v>
      </c>
      <c r="G107" s="141">
        <v>1.5</v>
      </c>
      <c r="H107" s="141">
        <v>2</v>
      </c>
      <c r="I107" s="27">
        <f>Table3[[#This Row],[Maximum Units Per Auth]]/Table3[[#This Row],[Maximum Units UTILIZED DENOMINATOR]]</f>
        <v>9</v>
      </c>
      <c r="J107" s="28">
        <v>1621</v>
      </c>
      <c r="K107" s="28">
        <v>0.16666666666666666</v>
      </c>
      <c r="L107" s="28">
        <v>0.16666666666666666</v>
      </c>
      <c r="M107" s="28">
        <v>0.16666666666666666</v>
      </c>
      <c r="N107" s="28">
        <v>0.16666666666666666</v>
      </c>
      <c r="O107" s="25">
        <v>0.16666666666666666</v>
      </c>
      <c r="P107" s="29">
        <v>1</v>
      </c>
      <c r="Q107" s="29">
        <v>1</v>
      </c>
      <c r="R107" s="29">
        <v>1</v>
      </c>
      <c r="S107" s="29">
        <v>1</v>
      </c>
      <c r="T107" s="29">
        <v>1</v>
      </c>
    </row>
    <row r="108" spans="1:20" ht="20.100000000000001" customHeight="1" x14ac:dyDescent="0.25">
      <c r="A108" s="137" t="s">
        <v>136</v>
      </c>
      <c r="B108" s="142" t="s">
        <v>79</v>
      </c>
      <c r="C108" s="139" t="s">
        <v>137</v>
      </c>
      <c r="D108" s="139" t="s">
        <v>85</v>
      </c>
      <c r="E108" s="140" t="s">
        <v>86</v>
      </c>
      <c r="F108" s="141">
        <v>0</v>
      </c>
      <c r="G108" s="141">
        <v>1</v>
      </c>
      <c r="H108" s="141">
        <v>1</v>
      </c>
      <c r="I108" s="27">
        <f>Table3[[#This Row],[Maximum Units Per Auth]]/Table3[[#This Row],[Maximum Units UTILIZED DENOMINATOR]]</f>
        <v>1</v>
      </c>
      <c r="J108" s="28">
        <v>1621</v>
      </c>
      <c r="K108" s="28">
        <v>1</v>
      </c>
      <c r="L108" s="28">
        <v>1</v>
      </c>
      <c r="M108" s="28">
        <v>1</v>
      </c>
      <c r="N108" s="28">
        <v>1</v>
      </c>
      <c r="O108" s="25">
        <v>1</v>
      </c>
      <c r="P108" s="29">
        <v>1</v>
      </c>
      <c r="Q108" s="29">
        <v>1</v>
      </c>
      <c r="R108" s="29">
        <v>1</v>
      </c>
      <c r="S108" s="29">
        <v>1</v>
      </c>
      <c r="T108" s="29">
        <v>1</v>
      </c>
    </row>
    <row r="109" spans="1:20" ht="20.100000000000001" customHeight="1" x14ac:dyDescent="0.25">
      <c r="A109" s="137" t="s">
        <v>136</v>
      </c>
      <c r="B109" s="142" t="s">
        <v>81</v>
      </c>
      <c r="C109" s="139" t="s">
        <v>137</v>
      </c>
      <c r="D109" s="139" t="s">
        <v>85</v>
      </c>
      <c r="E109" s="140" t="s">
        <v>86</v>
      </c>
      <c r="F109" s="141">
        <v>0</v>
      </c>
      <c r="G109" s="141">
        <v>1</v>
      </c>
      <c r="H109" s="141">
        <v>1</v>
      </c>
      <c r="I109" s="27">
        <f>Table3[[#This Row],[Maximum Units Per Auth]]/Table3[[#This Row],[Maximum Units UTILIZED DENOMINATOR]]</f>
        <v>1</v>
      </c>
      <c r="J109" s="28">
        <v>1621</v>
      </c>
      <c r="K109" s="28">
        <v>1</v>
      </c>
      <c r="L109" s="28">
        <v>1</v>
      </c>
      <c r="M109" s="28">
        <v>1</v>
      </c>
      <c r="N109" s="28">
        <v>1</v>
      </c>
      <c r="O109" s="25">
        <v>1</v>
      </c>
      <c r="P109" s="29">
        <v>1</v>
      </c>
      <c r="Q109" s="29">
        <v>1</v>
      </c>
      <c r="R109" s="29">
        <v>1</v>
      </c>
      <c r="S109" s="29">
        <v>1</v>
      </c>
      <c r="T109" s="29">
        <v>1</v>
      </c>
    </row>
    <row r="110" spans="1:20" ht="20.100000000000001" customHeight="1" x14ac:dyDescent="0.25">
      <c r="A110" s="137" t="s">
        <v>136</v>
      </c>
      <c r="B110" s="142" t="s">
        <v>89</v>
      </c>
      <c r="C110" s="139" t="s">
        <v>137</v>
      </c>
      <c r="D110" s="139" t="s">
        <v>85</v>
      </c>
      <c r="E110" s="140" t="s">
        <v>86</v>
      </c>
      <c r="F110" s="141">
        <v>0</v>
      </c>
      <c r="G110" s="141">
        <v>1</v>
      </c>
      <c r="H110" s="141">
        <v>1</v>
      </c>
      <c r="I110" s="27">
        <f>Table3[[#This Row],[Maximum Units Per Auth]]/Table3[[#This Row],[Maximum Units UTILIZED DENOMINATOR]]</f>
        <v>1</v>
      </c>
      <c r="J110" s="28">
        <v>1621</v>
      </c>
      <c r="K110" s="28">
        <v>1</v>
      </c>
      <c r="L110" s="28">
        <v>1</v>
      </c>
      <c r="M110" s="28">
        <v>1</v>
      </c>
      <c r="N110" s="28">
        <v>1</v>
      </c>
      <c r="O110" s="25">
        <v>1</v>
      </c>
      <c r="P110" s="29">
        <v>1</v>
      </c>
      <c r="Q110" s="29">
        <v>1</v>
      </c>
      <c r="R110" s="29">
        <v>1</v>
      </c>
      <c r="S110" s="29">
        <v>1</v>
      </c>
      <c r="T110" s="29">
        <v>1</v>
      </c>
    </row>
    <row r="111" spans="1:20" ht="85.5" x14ac:dyDescent="0.25">
      <c r="A111" s="137" t="s">
        <v>138</v>
      </c>
      <c r="B111" s="138" t="s">
        <v>329</v>
      </c>
      <c r="C111" s="139" t="s">
        <v>139</v>
      </c>
      <c r="D111" s="139" t="s">
        <v>140</v>
      </c>
      <c r="E111" s="140" t="s">
        <v>78</v>
      </c>
      <c r="F111" s="140">
        <v>0</v>
      </c>
      <c r="G111" s="144">
        <v>6</v>
      </c>
      <c r="H111" s="144">
        <v>6</v>
      </c>
      <c r="I111" s="23">
        <f>Table3[[#This Row],[Maximum Units Per Auth]]/Table3[[#This Row],[Maximum Units UTILIZED DENOMINATOR]]</f>
        <v>7.1999999999999993</v>
      </c>
      <c r="J111" s="24">
        <v>8</v>
      </c>
      <c r="K111" s="24">
        <v>0.16666666666666666</v>
      </c>
      <c r="L111" s="24">
        <v>0.16666666666666666</v>
      </c>
      <c r="M111" s="24">
        <v>0.33333333333333331</v>
      </c>
      <c r="N111" s="24">
        <v>0.70833333333333337</v>
      </c>
      <c r="O111" s="25">
        <v>0.83333333333333337</v>
      </c>
      <c r="P111" s="26">
        <v>1</v>
      </c>
      <c r="Q111" s="26">
        <v>1</v>
      </c>
      <c r="R111" s="26">
        <v>2</v>
      </c>
      <c r="S111" s="26">
        <v>4.25</v>
      </c>
      <c r="T111" s="26">
        <v>5</v>
      </c>
    </row>
    <row r="112" spans="1:20" ht="85.5" x14ac:dyDescent="0.25">
      <c r="A112" s="137" t="s">
        <v>138</v>
      </c>
      <c r="B112" s="142" t="s">
        <v>79</v>
      </c>
      <c r="C112" s="139" t="s">
        <v>139</v>
      </c>
      <c r="D112" s="139" t="s">
        <v>140</v>
      </c>
      <c r="E112" s="140" t="s">
        <v>86</v>
      </c>
      <c r="F112" s="141">
        <v>0</v>
      </c>
      <c r="G112" s="141">
        <v>6</v>
      </c>
      <c r="H112" s="141">
        <v>6</v>
      </c>
      <c r="I112" s="23">
        <f>Table3[[#This Row],[Maximum Units Per Auth]]/Table3[[#This Row],[Maximum Units UTILIZED DENOMINATOR]]</f>
        <v>1.2</v>
      </c>
      <c r="J112" s="24">
        <v>8</v>
      </c>
      <c r="K112" s="24">
        <v>1</v>
      </c>
      <c r="L112" s="24">
        <v>1</v>
      </c>
      <c r="M112" s="24">
        <v>2</v>
      </c>
      <c r="N112" s="24">
        <v>4.25</v>
      </c>
      <c r="O112" s="25">
        <v>5</v>
      </c>
      <c r="P112" s="26">
        <v>1</v>
      </c>
      <c r="Q112" s="26">
        <v>1</v>
      </c>
      <c r="R112" s="26">
        <v>2</v>
      </c>
      <c r="S112" s="26">
        <v>4.25</v>
      </c>
      <c r="T112" s="26">
        <v>5</v>
      </c>
    </row>
    <row r="113" spans="1:20" ht="85.5" x14ac:dyDescent="0.25">
      <c r="A113" s="137" t="s">
        <v>138</v>
      </c>
      <c r="B113" s="138" t="s">
        <v>81</v>
      </c>
      <c r="C113" s="139" t="s">
        <v>139</v>
      </c>
      <c r="D113" s="139" t="s">
        <v>140</v>
      </c>
      <c r="E113" s="140" t="s">
        <v>86</v>
      </c>
      <c r="F113" s="141">
        <v>0</v>
      </c>
      <c r="G113" s="141">
        <v>6</v>
      </c>
      <c r="H113" s="141">
        <v>6</v>
      </c>
      <c r="I113" s="23">
        <f>Table3[[#This Row],[Maximum Units Per Auth]]/Table3[[#This Row],[Maximum Units UTILIZED DENOMINATOR]]</f>
        <v>1.2</v>
      </c>
      <c r="J113" s="24">
        <v>8</v>
      </c>
      <c r="K113" s="24">
        <v>1</v>
      </c>
      <c r="L113" s="24">
        <v>1</v>
      </c>
      <c r="M113" s="24">
        <v>2</v>
      </c>
      <c r="N113" s="24">
        <v>4.25</v>
      </c>
      <c r="O113" s="25">
        <v>5</v>
      </c>
      <c r="P113" s="26">
        <v>1</v>
      </c>
      <c r="Q113" s="26">
        <v>1</v>
      </c>
      <c r="R113" s="26">
        <v>2</v>
      </c>
      <c r="S113" s="26">
        <v>4.25</v>
      </c>
      <c r="T113" s="26">
        <v>5</v>
      </c>
    </row>
    <row r="114" spans="1:20" ht="85.5" x14ac:dyDescent="0.25">
      <c r="A114" s="137" t="s">
        <v>138</v>
      </c>
      <c r="B114" s="138" t="s">
        <v>82</v>
      </c>
      <c r="C114" s="139" t="s">
        <v>139</v>
      </c>
      <c r="D114" s="139" t="s">
        <v>140</v>
      </c>
      <c r="E114" s="140" t="s">
        <v>86</v>
      </c>
      <c r="F114" s="141">
        <v>0</v>
      </c>
      <c r="G114" s="141">
        <v>6</v>
      </c>
      <c r="H114" s="141">
        <v>6</v>
      </c>
      <c r="I114" s="23">
        <f>Table3[[#This Row],[Maximum Units Per Auth]]/Table3[[#This Row],[Maximum Units UTILIZED DENOMINATOR]]</f>
        <v>1.2</v>
      </c>
      <c r="J114" s="24">
        <v>8</v>
      </c>
      <c r="K114" s="24">
        <v>1</v>
      </c>
      <c r="L114" s="24">
        <v>1</v>
      </c>
      <c r="M114" s="24">
        <v>2</v>
      </c>
      <c r="N114" s="24">
        <v>4.25</v>
      </c>
      <c r="O114" s="25">
        <v>5</v>
      </c>
      <c r="P114" s="26">
        <v>1</v>
      </c>
      <c r="Q114" s="26">
        <v>1</v>
      </c>
      <c r="R114" s="26">
        <v>2</v>
      </c>
      <c r="S114" s="26">
        <v>4.25</v>
      </c>
      <c r="T114" s="26">
        <v>5</v>
      </c>
    </row>
    <row r="115" spans="1:20" ht="20.100000000000001" customHeight="1" x14ac:dyDescent="0.25">
      <c r="A115" s="143" t="s">
        <v>141</v>
      </c>
      <c r="B115" s="142" t="s">
        <v>329</v>
      </c>
      <c r="C115" s="153" t="s">
        <v>142</v>
      </c>
      <c r="D115" s="153" t="s">
        <v>85</v>
      </c>
      <c r="E115" s="140" t="s">
        <v>78</v>
      </c>
      <c r="F115" s="152">
        <v>0</v>
      </c>
      <c r="G115" s="152">
        <v>2</v>
      </c>
      <c r="H115" s="152">
        <v>2</v>
      </c>
      <c r="I115" s="23" t="e">
        <f>Table3[[#This Row],[Maximum Units Per Auth]]/Table3[[#This Row],[Maximum Units UTILIZED DENOMINATOR]]</f>
        <v>#DIV/0!</v>
      </c>
      <c r="J115" s="132"/>
      <c r="K115" s="24"/>
      <c r="L115" s="24"/>
      <c r="M115" s="24"/>
      <c r="N115" s="24"/>
      <c r="O115" s="25"/>
      <c r="P115" s="100"/>
      <c r="Q115" s="100"/>
      <c r="R115" s="100"/>
      <c r="S115" s="100"/>
      <c r="T115" s="100"/>
    </row>
    <row r="116" spans="1:20" ht="20.100000000000001" customHeight="1" x14ac:dyDescent="0.25">
      <c r="A116" s="143" t="s">
        <v>141</v>
      </c>
      <c r="B116" s="142" t="s">
        <v>79</v>
      </c>
      <c r="C116" s="153" t="s">
        <v>142</v>
      </c>
      <c r="D116" s="153" t="s">
        <v>85</v>
      </c>
      <c r="E116" s="152" t="s">
        <v>86</v>
      </c>
      <c r="F116" s="152">
        <v>0</v>
      </c>
      <c r="G116" s="152">
        <v>1</v>
      </c>
      <c r="H116" s="152">
        <v>1</v>
      </c>
      <c r="I116" s="23" t="e">
        <f>Table3[[#This Row],[Maximum Units Per Auth]]/Table3[[#This Row],[Maximum Units UTILIZED DENOMINATOR]]</f>
        <v>#DIV/0!</v>
      </c>
      <c r="J116" s="132"/>
      <c r="K116" s="24"/>
      <c r="L116" s="24"/>
      <c r="M116" s="24"/>
      <c r="N116" s="24"/>
      <c r="O116" s="25"/>
      <c r="P116" s="100"/>
      <c r="Q116" s="100"/>
      <c r="R116" s="100"/>
      <c r="S116" s="100"/>
      <c r="T116" s="100"/>
    </row>
    <row r="117" spans="1:20" ht="20.100000000000001" customHeight="1" x14ac:dyDescent="0.25">
      <c r="A117" s="143" t="s">
        <v>141</v>
      </c>
      <c r="B117" s="142" t="s">
        <v>81</v>
      </c>
      <c r="C117" s="153" t="s">
        <v>142</v>
      </c>
      <c r="D117" s="153" t="s">
        <v>85</v>
      </c>
      <c r="E117" s="152" t="s">
        <v>86</v>
      </c>
      <c r="F117" s="152">
        <v>0</v>
      </c>
      <c r="G117" s="152">
        <v>1</v>
      </c>
      <c r="H117" s="152">
        <v>1</v>
      </c>
      <c r="I117" s="23" t="e">
        <f>Table3[[#This Row],[Maximum Units Per Auth]]/Table3[[#This Row],[Maximum Units UTILIZED DENOMINATOR]]</f>
        <v>#DIV/0!</v>
      </c>
      <c r="J117" s="132"/>
      <c r="K117" s="24"/>
      <c r="L117" s="24"/>
      <c r="M117" s="24"/>
      <c r="N117" s="24"/>
      <c r="O117" s="25"/>
      <c r="P117" s="100"/>
      <c r="Q117" s="100"/>
      <c r="R117" s="100"/>
      <c r="S117" s="100"/>
      <c r="T117" s="100"/>
    </row>
    <row r="118" spans="1:20" ht="20.100000000000001" customHeight="1" x14ac:dyDescent="0.25">
      <c r="A118" s="143" t="s">
        <v>141</v>
      </c>
      <c r="B118" s="142" t="s">
        <v>89</v>
      </c>
      <c r="C118" s="139" t="s">
        <v>142</v>
      </c>
      <c r="D118" s="139" t="s">
        <v>85</v>
      </c>
      <c r="E118" s="140" t="s">
        <v>86</v>
      </c>
      <c r="F118" s="140">
        <v>0</v>
      </c>
      <c r="G118" s="140">
        <v>1</v>
      </c>
      <c r="H118" s="140">
        <v>1</v>
      </c>
      <c r="I118" s="23" t="e">
        <f>Table3[[#This Row],[Maximum Units Per Auth]]/Table3[[#This Row],[Maximum Units UTILIZED DENOMINATOR]]</f>
        <v>#DIV/0!</v>
      </c>
      <c r="J118" s="132"/>
      <c r="K118" s="24"/>
      <c r="L118" s="24"/>
      <c r="M118" s="24"/>
      <c r="N118" s="24"/>
      <c r="O118" s="25"/>
      <c r="P118" s="100"/>
      <c r="Q118" s="100"/>
      <c r="R118" s="100"/>
      <c r="S118" s="100"/>
      <c r="T118" s="100"/>
    </row>
    <row r="119" spans="1:20" ht="20.100000000000001" customHeight="1" x14ac:dyDescent="0.25">
      <c r="A119" s="137" t="s">
        <v>143</v>
      </c>
      <c r="B119" s="142" t="s">
        <v>329</v>
      </c>
      <c r="C119" s="139" t="s">
        <v>144</v>
      </c>
      <c r="D119" s="139" t="s">
        <v>94</v>
      </c>
      <c r="E119" s="140" t="s">
        <v>78</v>
      </c>
      <c r="F119" s="140">
        <v>0</v>
      </c>
      <c r="G119" s="141">
        <v>0</v>
      </c>
      <c r="H119" s="141">
        <v>0</v>
      </c>
      <c r="I119" s="27">
        <f>Table3[[#This Row],[Maximum Units Per Auth]]/Table3[[#This Row],[Maximum Units UTILIZED DENOMINATOR]]</f>
        <v>0</v>
      </c>
      <c r="J119" s="28">
        <v>110</v>
      </c>
      <c r="K119" s="28">
        <v>0.5</v>
      </c>
      <c r="L119" s="28">
        <v>19.958333333333332</v>
      </c>
      <c r="M119" s="28">
        <v>52</v>
      </c>
      <c r="N119" s="28">
        <v>60.166666666666664</v>
      </c>
      <c r="O119" s="25">
        <v>60.833333333333336</v>
      </c>
      <c r="P119" s="29">
        <v>3</v>
      </c>
      <c r="Q119" s="29">
        <v>119.75</v>
      </c>
      <c r="R119" s="29">
        <v>312</v>
      </c>
      <c r="S119" s="29">
        <v>361</v>
      </c>
      <c r="T119" s="29">
        <v>365</v>
      </c>
    </row>
    <row r="120" spans="1:20" ht="20.100000000000001" customHeight="1" x14ac:dyDescent="0.25">
      <c r="A120" s="137" t="s">
        <v>143</v>
      </c>
      <c r="B120" s="142" t="s">
        <v>79</v>
      </c>
      <c r="C120" s="139" t="s">
        <v>144</v>
      </c>
      <c r="D120" s="139" t="s">
        <v>94</v>
      </c>
      <c r="E120" s="140" t="s">
        <v>86</v>
      </c>
      <c r="F120" s="141">
        <v>0</v>
      </c>
      <c r="G120" s="141">
        <v>0</v>
      </c>
      <c r="H120" s="141">
        <v>0</v>
      </c>
      <c r="I120" s="27">
        <f>Table3[[#This Row],[Maximum Units Per Auth]]/Table3[[#This Row],[Maximum Units UTILIZED DENOMINATOR]]</f>
        <v>0</v>
      </c>
      <c r="J120" s="28">
        <v>110</v>
      </c>
      <c r="K120" s="28">
        <v>3</v>
      </c>
      <c r="L120" s="28">
        <v>119.75</v>
      </c>
      <c r="M120" s="28">
        <v>312</v>
      </c>
      <c r="N120" s="28">
        <v>361</v>
      </c>
      <c r="O120" s="25">
        <v>365</v>
      </c>
      <c r="P120" s="29">
        <v>3</v>
      </c>
      <c r="Q120" s="29">
        <v>119.75</v>
      </c>
      <c r="R120" s="29">
        <v>312</v>
      </c>
      <c r="S120" s="29">
        <v>361</v>
      </c>
      <c r="T120" s="29">
        <v>365</v>
      </c>
    </row>
    <row r="121" spans="1:20" ht="20.100000000000001" customHeight="1" x14ac:dyDescent="0.25">
      <c r="A121" s="137" t="s">
        <v>143</v>
      </c>
      <c r="B121" s="142" t="s">
        <v>81</v>
      </c>
      <c r="C121" s="139" t="s">
        <v>144</v>
      </c>
      <c r="D121" s="139" t="s">
        <v>94</v>
      </c>
      <c r="E121" s="140" t="s">
        <v>86</v>
      </c>
      <c r="F121" s="141">
        <v>0</v>
      </c>
      <c r="G121" s="141">
        <v>365</v>
      </c>
      <c r="H121" s="141">
        <v>365</v>
      </c>
      <c r="I121" s="27">
        <f>Table3[[#This Row],[Maximum Units Per Auth]]/Table3[[#This Row],[Maximum Units UTILIZED DENOMINATOR]]</f>
        <v>1</v>
      </c>
      <c r="J121" s="28">
        <v>110</v>
      </c>
      <c r="K121" s="28">
        <v>3</v>
      </c>
      <c r="L121" s="28">
        <v>119.75</v>
      </c>
      <c r="M121" s="28">
        <v>312</v>
      </c>
      <c r="N121" s="28">
        <v>361</v>
      </c>
      <c r="O121" s="25">
        <v>365</v>
      </c>
      <c r="P121" s="29">
        <v>3</v>
      </c>
      <c r="Q121" s="29">
        <v>119.75</v>
      </c>
      <c r="R121" s="29">
        <v>312</v>
      </c>
      <c r="S121" s="29">
        <v>361</v>
      </c>
      <c r="T121" s="29">
        <v>365</v>
      </c>
    </row>
    <row r="122" spans="1:20" ht="20.100000000000001" customHeight="1" x14ac:dyDescent="0.25">
      <c r="A122" s="137" t="s">
        <v>143</v>
      </c>
      <c r="B122" s="142" t="s">
        <v>89</v>
      </c>
      <c r="C122" s="139" t="s">
        <v>144</v>
      </c>
      <c r="D122" s="139" t="s">
        <v>94</v>
      </c>
      <c r="E122" s="140" t="s">
        <v>86</v>
      </c>
      <c r="F122" s="141">
        <v>0</v>
      </c>
      <c r="G122" s="141">
        <v>365</v>
      </c>
      <c r="H122" s="141">
        <v>365</v>
      </c>
      <c r="I122" s="27">
        <f>Table3[[#This Row],[Maximum Units Per Auth]]/Table3[[#This Row],[Maximum Units UTILIZED DENOMINATOR]]</f>
        <v>1</v>
      </c>
      <c r="J122" s="28">
        <v>110</v>
      </c>
      <c r="K122" s="28">
        <v>3</v>
      </c>
      <c r="L122" s="28">
        <v>119.75</v>
      </c>
      <c r="M122" s="28">
        <v>312</v>
      </c>
      <c r="N122" s="28">
        <v>361</v>
      </c>
      <c r="O122" s="25">
        <v>365</v>
      </c>
      <c r="P122" s="29">
        <v>3</v>
      </c>
      <c r="Q122" s="29">
        <v>119.75</v>
      </c>
      <c r="R122" s="29">
        <v>312</v>
      </c>
      <c r="S122" s="29">
        <v>361</v>
      </c>
      <c r="T122" s="29">
        <v>365</v>
      </c>
    </row>
    <row r="123" spans="1:20" ht="20.100000000000001" customHeight="1" x14ac:dyDescent="0.25">
      <c r="A123" s="137" t="s">
        <v>145</v>
      </c>
      <c r="B123" s="142" t="s">
        <v>329</v>
      </c>
      <c r="C123" s="139" t="s">
        <v>146</v>
      </c>
      <c r="D123" s="139" t="s">
        <v>147</v>
      </c>
      <c r="E123" s="140" t="s">
        <v>78</v>
      </c>
      <c r="F123" s="140">
        <v>0</v>
      </c>
      <c r="G123" s="141">
        <v>12</v>
      </c>
      <c r="H123" s="141">
        <v>12</v>
      </c>
      <c r="I123" s="27">
        <f>Table3[[#This Row],[Maximum Units Per Auth]]/Table3[[#This Row],[Maximum Units UTILIZED DENOMINATOR]]</f>
        <v>3.1304347826086953</v>
      </c>
      <c r="J123" s="28" t="s">
        <v>148</v>
      </c>
      <c r="K123" s="28">
        <v>0.16666666666666666</v>
      </c>
      <c r="L123" s="28">
        <v>0.16666666666666666</v>
      </c>
      <c r="M123" s="28">
        <v>0.33333333333333331</v>
      </c>
      <c r="N123" s="28">
        <v>0.83333333333333337</v>
      </c>
      <c r="O123" s="25">
        <v>3.8333333333333335</v>
      </c>
      <c r="P123" s="29">
        <v>1</v>
      </c>
      <c r="Q123" s="29">
        <v>1</v>
      </c>
      <c r="R123" s="29">
        <v>2</v>
      </c>
      <c r="S123" s="29">
        <v>5</v>
      </c>
      <c r="T123" s="29">
        <v>23</v>
      </c>
    </row>
    <row r="124" spans="1:20" ht="20.100000000000001" customHeight="1" x14ac:dyDescent="0.25">
      <c r="A124" s="137" t="s">
        <v>145</v>
      </c>
      <c r="B124" s="142" t="s">
        <v>79</v>
      </c>
      <c r="C124" s="139" t="s">
        <v>146</v>
      </c>
      <c r="D124" s="139" t="s">
        <v>147</v>
      </c>
      <c r="E124" s="140" t="s">
        <v>86</v>
      </c>
      <c r="F124" s="141">
        <v>0</v>
      </c>
      <c r="G124" s="141">
        <v>52</v>
      </c>
      <c r="H124" s="141">
        <v>52</v>
      </c>
      <c r="I124" s="104">
        <f>Table3[[#This Row],[Maximum Units Per Auth]]/Table3[[#This Row],[Maximum Units UTILIZED DENOMINATOR]]</f>
        <v>2.2608695652173911</v>
      </c>
      <c r="J124" s="103">
        <v>563</v>
      </c>
      <c r="K124" s="103">
        <v>1</v>
      </c>
      <c r="L124" s="103">
        <v>1</v>
      </c>
      <c r="M124" s="103">
        <v>2</v>
      </c>
      <c r="N124" s="103">
        <v>5</v>
      </c>
      <c r="O124" s="25">
        <v>23</v>
      </c>
      <c r="P124" s="29">
        <v>1</v>
      </c>
      <c r="Q124" s="29">
        <v>1</v>
      </c>
      <c r="R124" s="29">
        <v>2</v>
      </c>
      <c r="S124" s="29">
        <v>5</v>
      </c>
      <c r="T124" s="29">
        <v>23</v>
      </c>
    </row>
    <row r="125" spans="1:20" ht="20.100000000000001" customHeight="1" x14ac:dyDescent="0.25">
      <c r="A125" s="137" t="s">
        <v>145</v>
      </c>
      <c r="B125" s="142" t="s">
        <v>81</v>
      </c>
      <c r="C125" s="139" t="s">
        <v>146</v>
      </c>
      <c r="D125" s="139" t="s">
        <v>147</v>
      </c>
      <c r="E125" s="140" t="s">
        <v>86</v>
      </c>
      <c r="F125" s="141">
        <v>0</v>
      </c>
      <c r="G125" s="141">
        <v>52</v>
      </c>
      <c r="H125" s="141">
        <v>52</v>
      </c>
      <c r="I125" s="27">
        <f>Table3[[#This Row],[Maximum Units Per Auth]]/Table3[[#This Row],[Maximum Units UTILIZED DENOMINATOR]]</f>
        <v>2.2608695652173911</v>
      </c>
      <c r="J125" s="28">
        <v>563</v>
      </c>
      <c r="K125" s="28">
        <v>1</v>
      </c>
      <c r="L125" s="28">
        <v>1</v>
      </c>
      <c r="M125" s="28">
        <v>2</v>
      </c>
      <c r="N125" s="28">
        <v>5</v>
      </c>
      <c r="O125" s="25">
        <v>23</v>
      </c>
      <c r="P125" s="29">
        <v>1</v>
      </c>
      <c r="Q125" s="29">
        <v>1</v>
      </c>
      <c r="R125" s="29">
        <v>2</v>
      </c>
      <c r="S125" s="29">
        <v>5</v>
      </c>
      <c r="T125" s="29">
        <v>23</v>
      </c>
    </row>
    <row r="126" spans="1:20" ht="20.100000000000001" customHeight="1" x14ac:dyDescent="0.25">
      <c r="A126" s="137" t="s">
        <v>145</v>
      </c>
      <c r="B126" s="142" t="s">
        <v>89</v>
      </c>
      <c r="C126" s="139" t="s">
        <v>146</v>
      </c>
      <c r="D126" s="139" t="s">
        <v>147</v>
      </c>
      <c r="E126" s="140" t="s">
        <v>86</v>
      </c>
      <c r="F126" s="141">
        <v>0</v>
      </c>
      <c r="G126" s="141">
        <v>110</v>
      </c>
      <c r="H126" s="141">
        <v>110</v>
      </c>
      <c r="I126" s="104">
        <f>Table3[[#This Row],[Maximum Units Per Auth]]/Table3[[#This Row],[Maximum Units UTILIZED DENOMINATOR]]</f>
        <v>4.7826086956521738</v>
      </c>
      <c r="J126" s="103">
        <v>563</v>
      </c>
      <c r="K126" s="103">
        <v>1</v>
      </c>
      <c r="L126" s="103">
        <v>1</v>
      </c>
      <c r="M126" s="103">
        <v>2</v>
      </c>
      <c r="N126" s="103">
        <v>5</v>
      </c>
      <c r="O126" s="25">
        <v>23</v>
      </c>
      <c r="P126" s="29">
        <v>1</v>
      </c>
      <c r="Q126" s="29">
        <v>1</v>
      </c>
      <c r="R126" s="29">
        <v>2</v>
      </c>
      <c r="S126" s="29">
        <v>5</v>
      </c>
      <c r="T126" s="29">
        <v>23</v>
      </c>
    </row>
    <row r="127" spans="1:20" ht="20.100000000000001" customHeight="1" x14ac:dyDescent="0.25">
      <c r="A127" s="137" t="s">
        <v>149</v>
      </c>
      <c r="B127" s="142" t="s">
        <v>329</v>
      </c>
      <c r="C127" s="139" t="s">
        <v>150</v>
      </c>
      <c r="D127" s="139" t="s">
        <v>77</v>
      </c>
      <c r="E127" s="140" t="s">
        <v>78</v>
      </c>
      <c r="F127" s="140">
        <v>0</v>
      </c>
      <c r="G127" s="141">
        <v>12</v>
      </c>
      <c r="H127" s="141">
        <v>12</v>
      </c>
      <c r="I127" s="27">
        <f>Table3[[#This Row],[Maximum Units Per Auth]]/Table3[[#This Row],[Maximum Units UTILIZED DENOMINATOR]]</f>
        <v>1.2</v>
      </c>
      <c r="J127" s="28">
        <v>920</v>
      </c>
      <c r="K127" s="28">
        <v>0.16666666666666666</v>
      </c>
      <c r="L127" s="28">
        <v>0.33333333333333331</v>
      </c>
      <c r="M127" s="28">
        <v>0.83333333333333337</v>
      </c>
      <c r="N127" s="28">
        <v>2.6666666666666665</v>
      </c>
      <c r="O127" s="25">
        <v>10</v>
      </c>
      <c r="P127" s="29">
        <v>1</v>
      </c>
      <c r="Q127" s="29">
        <v>2</v>
      </c>
      <c r="R127" s="29">
        <v>5</v>
      </c>
      <c r="S127" s="29">
        <v>16</v>
      </c>
      <c r="T127" s="29">
        <v>60</v>
      </c>
    </row>
    <row r="128" spans="1:20" ht="20.100000000000001" customHeight="1" x14ac:dyDescent="0.25">
      <c r="A128" s="137" t="s">
        <v>149</v>
      </c>
      <c r="B128" s="142" t="s">
        <v>79</v>
      </c>
      <c r="C128" s="139" t="s">
        <v>150</v>
      </c>
      <c r="D128" s="139" t="s">
        <v>77</v>
      </c>
      <c r="E128" s="140" t="s">
        <v>80</v>
      </c>
      <c r="F128" s="141">
        <v>0</v>
      </c>
      <c r="G128" s="141">
        <v>64</v>
      </c>
      <c r="H128" s="141">
        <v>64</v>
      </c>
      <c r="I128" s="27">
        <f>Table3[[#This Row],[Maximum Units Per Auth]]/Table3[[#This Row],[Maximum Units UTILIZED DENOMINATOR]]</f>
        <v>2.1333333333333333</v>
      </c>
      <c r="J128" s="28">
        <v>920</v>
      </c>
      <c r="K128" s="28">
        <v>0.5</v>
      </c>
      <c r="L128" s="28">
        <v>1</v>
      </c>
      <c r="M128" s="28">
        <v>2.5</v>
      </c>
      <c r="N128" s="28">
        <v>8</v>
      </c>
      <c r="O128" s="25">
        <v>30</v>
      </c>
      <c r="P128" s="29">
        <v>1</v>
      </c>
      <c r="Q128" s="29">
        <v>2</v>
      </c>
      <c r="R128" s="29">
        <v>5</v>
      </c>
      <c r="S128" s="29">
        <v>16</v>
      </c>
      <c r="T128" s="29">
        <v>60</v>
      </c>
    </row>
    <row r="129" spans="1:20" ht="20.100000000000001" customHeight="1" x14ac:dyDescent="0.25">
      <c r="A129" s="137" t="s">
        <v>149</v>
      </c>
      <c r="B129" s="142" t="s">
        <v>81</v>
      </c>
      <c r="C129" s="139" t="s">
        <v>150</v>
      </c>
      <c r="D129" s="139" t="s">
        <v>77</v>
      </c>
      <c r="E129" s="140" t="s">
        <v>80</v>
      </c>
      <c r="F129" s="141">
        <v>0</v>
      </c>
      <c r="G129" s="141">
        <v>160</v>
      </c>
      <c r="H129" s="141">
        <v>160</v>
      </c>
      <c r="I129" s="27">
        <f>Table3[[#This Row],[Maximum Units Per Auth]]/Table3[[#This Row],[Maximum Units UTILIZED DENOMINATOR]]</f>
        <v>5.333333333333333</v>
      </c>
      <c r="J129" s="28">
        <v>920</v>
      </c>
      <c r="K129" s="28">
        <v>0.5</v>
      </c>
      <c r="L129" s="28">
        <v>1</v>
      </c>
      <c r="M129" s="28">
        <v>2.5</v>
      </c>
      <c r="N129" s="28">
        <v>8</v>
      </c>
      <c r="O129" s="25">
        <v>30</v>
      </c>
      <c r="P129" s="29">
        <v>1</v>
      </c>
      <c r="Q129" s="29">
        <v>2</v>
      </c>
      <c r="R129" s="29">
        <v>5</v>
      </c>
      <c r="S129" s="29">
        <v>16</v>
      </c>
      <c r="T129" s="29">
        <v>60</v>
      </c>
    </row>
    <row r="130" spans="1:20" ht="20.100000000000001" customHeight="1" x14ac:dyDescent="0.25">
      <c r="A130" s="137" t="s">
        <v>149</v>
      </c>
      <c r="B130" s="142" t="s">
        <v>89</v>
      </c>
      <c r="C130" s="139" t="s">
        <v>150</v>
      </c>
      <c r="D130" s="139" t="s">
        <v>77</v>
      </c>
      <c r="E130" s="140" t="s">
        <v>80</v>
      </c>
      <c r="F130" s="141">
        <v>0</v>
      </c>
      <c r="G130" s="141">
        <v>160</v>
      </c>
      <c r="H130" s="141">
        <v>160</v>
      </c>
      <c r="I130" s="27">
        <f>Table3[[#This Row],[Maximum Units Per Auth]]/Table3[[#This Row],[Maximum Units UTILIZED DENOMINATOR]]</f>
        <v>5.333333333333333</v>
      </c>
      <c r="J130" s="28">
        <v>920</v>
      </c>
      <c r="K130" s="28">
        <v>0.5</v>
      </c>
      <c r="L130" s="28">
        <v>1</v>
      </c>
      <c r="M130" s="28">
        <v>2.5</v>
      </c>
      <c r="N130" s="28">
        <v>8</v>
      </c>
      <c r="O130" s="25">
        <v>30</v>
      </c>
      <c r="P130" s="29">
        <v>1</v>
      </c>
      <c r="Q130" s="29">
        <v>2</v>
      </c>
      <c r="R130" s="29">
        <v>5</v>
      </c>
      <c r="S130" s="29">
        <v>16</v>
      </c>
      <c r="T130" s="29">
        <v>60</v>
      </c>
    </row>
    <row r="131" spans="1:20" ht="20.100000000000001" customHeight="1" x14ac:dyDescent="0.25">
      <c r="A131" s="137" t="s">
        <v>151</v>
      </c>
      <c r="B131" s="142" t="s">
        <v>329</v>
      </c>
      <c r="C131" s="139" t="s">
        <v>152</v>
      </c>
      <c r="D131" s="139" t="s">
        <v>77</v>
      </c>
      <c r="E131" s="140" t="s">
        <v>78</v>
      </c>
      <c r="F131" s="140">
        <v>0</v>
      </c>
      <c r="G131" s="141">
        <v>0</v>
      </c>
      <c r="H131" s="141">
        <v>0</v>
      </c>
      <c r="I131" s="27">
        <f>Table3[[#This Row],[Maximum Units Per Auth]]/Table3[[#This Row],[Maximum Units UTILIZED DENOMINATOR]]</f>
        <v>0</v>
      </c>
      <c r="J131" s="28">
        <v>335</v>
      </c>
      <c r="K131" s="28">
        <v>0.33333333333333331</v>
      </c>
      <c r="L131" s="28">
        <v>6.75</v>
      </c>
      <c r="M131" s="28">
        <v>50.166666666666664</v>
      </c>
      <c r="N131" s="28">
        <v>287.66666666666669</v>
      </c>
      <c r="O131" s="25">
        <v>746.83333333333337</v>
      </c>
      <c r="P131" s="29">
        <v>2</v>
      </c>
      <c r="Q131" s="29">
        <v>40.5</v>
      </c>
      <c r="R131" s="29">
        <v>301</v>
      </c>
      <c r="S131" s="29">
        <v>1726</v>
      </c>
      <c r="T131" s="29">
        <v>4481</v>
      </c>
    </row>
    <row r="132" spans="1:20" ht="20.100000000000001" customHeight="1" x14ac:dyDescent="0.25">
      <c r="A132" s="137" t="s">
        <v>151</v>
      </c>
      <c r="B132" s="142" t="s">
        <v>79</v>
      </c>
      <c r="C132" s="139" t="s">
        <v>152</v>
      </c>
      <c r="D132" s="139" t="s">
        <v>77</v>
      </c>
      <c r="E132" s="140" t="s">
        <v>80</v>
      </c>
      <c r="F132" s="141">
        <v>208</v>
      </c>
      <c r="G132" s="141">
        <v>870</v>
      </c>
      <c r="H132" s="141">
        <v>1740</v>
      </c>
      <c r="I132" s="104">
        <f>Table3[[#This Row],[Maximum Units Per Auth]]/Table3[[#This Row],[Maximum Units UTILIZED DENOMINATOR]]</f>
        <v>0.38830618165588038</v>
      </c>
      <c r="J132" s="103">
        <v>335</v>
      </c>
      <c r="K132" s="103">
        <v>1</v>
      </c>
      <c r="L132" s="103">
        <v>20.25</v>
      </c>
      <c r="M132" s="103">
        <v>150.5</v>
      </c>
      <c r="N132" s="103">
        <v>863</v>
      </c>
      <c r="O132" s="25">
        <v>2240.5</v>
      </c>
      <c r="P132" s="29">
        <v>2</v>
      </c>
      <c r="Q132" s="29">
        <v>40.5</v>
      </c>
      <c r="R132" s="29">
        <v>301</v>
      </c>
      <c r="S132" s="29">
        <v>1726</v>
      </c>
      <c r="T132" s="29">
        <v>4481</v>
      </c>
    </row>
    <row r="133" spans="1:20" ht="20.100000000000001" customHeight="1" x14ac:dyDescent="0.25">
      <c r="A133" s="137" t="s">
        <v>151</v>
      </c>
      <c r="B133" s="142" t="s">
        <v>81</v>
      </c>
      <c r="C133" s="139" t="s">
        <v>152</v>
      </c>
      <c r="D133" s="139" t="s">
        <v>77</v>
      </c>
      <c r="E133" s="140" t="s">
        <v>80</v>
      </c>
      <c r="F133" s="141">
        <v>208</v>
      </c>
      <c r="G133" s="141">
        <v>2250</v>
      </c>
      <c r="H133" s="141">
        <v>4500</v>
      </c>
      <c r="I133" s="27">
        <f>Table3[[#This Row],[Maximum Units Per Auth]]/Table3[[#This Row],[Maximum Units UTILIZED DENOMINATOR]]</f>
        <v>1.0042401249721045</v>
      </c>
      <c r="J133" s="28">
        <v>335</v>
      </c>
      <c r="K133" s="28">
        <v>1</v>
      </c>
      <c r="L133" s="28">
        <v>20.25</v>
      </c>
      <c r="M133" s="28">
        <v>150.5</v>
      </c>
      <c r="N133" s="28">
        <v>863</v>
      </c>
      <c r="O133" s="25">
        <v>2240.5</v>
      </c>
      <c r="P133" s="29">
        <v>2</v>
      </c>
      <c r="Q133" s="29">
        <v>40.5</v>
      </c>
      <c r="R133" s="29">
        <v>301</v>
      </c>
      <c r="S133" s="29">
        <v>1726</v>
      </c>
      <c r="T133" s="29">
        <v>4481</v>
      </c>
    </row>
    <row r="134" spans="1:20" ht="20.100000000000001" customHeight="1" x14ac:dyDescent="0.25">
      <c r="A134" s="137" t="s">
        <v>151</v>
      </c>
      <c r="B134" s="142" t="s">
        <v>89</v>
      </c>
      <c r="C134" s="139" t="s">
        <v>152</v>
      </c>
      <c r="D134" s="139" t="s">
        <v>77</v>
      </c>
      <c r="E134" s="140" t="s">
        <v>80</v>
      </c>
      <c r="F134" s="141">
        <v>208</v>
      </c>
      <c r="G134" s="141">
        <v>2250</v>
      </c>
      <c r="H134" s="141">
        <v>4500</v>
      </c>
      <c r="I134" s="27">
        <f>Table3[[#This Row],[Maximum Units Per Auth]]/Table3[[#This Row],[Maximum Units UTILIZED DENOMINATOR]]</f>
        <v>1.0042401249721045</v>
      </c>
      <c r="J134" s="28">
        <v>335</v>
      </c>
      <c r="K134" s="28">
        <v>1</v>
      </c>
      <c r="L134" s="28">
        <v>20.25</v>
      </c>
      <c r="M134" s="28">
        <v>150.5</v>
      </c>
      <c r="N134" s="28">
        <v>863</v>
      </c>
      <c r="O134" s="25">
        <v>2240.5</v>
      </c>
      <c r="P134" s="29">
        <v>2</v>
      </c>
      <c r="Q134" s="29">
        <v>40.5</v>
      </c>
      <c r="R134" s="29">
        <v>301</v>
      </c>
      <c r="S134" s="29">
        <v>1726</v>
      </c>
      <c r="T134" s="29">
        <v>4481</v>
      </c>
    </row>
    <row r="135" spans="1:20" ht="20.100000000000001" customHeight="1" x14ac:dyDescent="0.25">
      <c r="A135" s="137" t="s">
        <v>153</v>
      </c>
      <c r="B135" s="142" t="s">
        <v>329</v>
      </c>
      <c r="C135" s="139" t="s">
        <v>154</v>
      </c>
      <c r="D135" s="139" t="s">
        <v>77</v>
      </c>
      <c r="E135" s="140" t="s">
        <v>78</v>
      </c>
      <c r="F135" s="140">
        <v>0</v>
      </c>
      <c r="G135" s="141">
        <v>0</v>
      </c>
      <c r="H135" s="141">
        <v>0</v>
      </c>
      <c r="I135" s="27">
        <f>Table3[[#This Row],[Maximum Units Per Auth]]/Table3[[#This Row],[Maximum Units UTILIZED DENOMINATOR]]</f>
        <v>0</v>
      </c>
      <c r="J135" s="28">
        <v>251</v>
      </c>
      <c r="K135" s="28">
        <v>0.16666666666666666</v>
      </c>
      <c r="L135" s="28">
        <v>1.75</v>
      </c>
      <c r="M135" s="28">
        <v>4.833333333333333</v>
      </c>
      <c r="N135" s="28">
        <v>12</v>
      </c>
      <c r="O135" s="25">
        <v>55.833333333333336</v>
      </c>
      <c r="P135" s="29">
        <v>1</v>
      </c>
      <c r="Q135" s="29">
        <v>10.5</v>
      </c>
      <c r="R135" s="29">
        <v>29</v>
      </c>
      <c r="S135" s="29">
        <v>72</v>
      </c>
      <c r="T135" s="29">
        <v>335</v>
      </c>
    </row>
    <row r="136" spans="1:20" ht="20.100000000000001" customHeight="1" x14ac:dyDescent="0.25">
      <c r="A136" s="137" t="s">
        <v>153</v>
      </c>
      <c r="B136" s="142" t="s">
        <v>79</v>
      </c>
      <c r="C136" s="139" t="s">
        <v>154</v>
      </c>
      <c r="D136" s="139" t="s">
        <v>77</v>
      </c>
      <c r="E136" s="140" t="s">
        <v>80</v>
      </c>
      <c r="F136" s="141">
        <v>0</v>
      </c>
      <c r="G136" s="141">
        <v>168</v>
      </c>
      <c r="H136" s="141">
        <v>336</v>
      </c>
      <c r="I136" s="27">
        <f>Table3[[#This Row],[Maximum Units Per Auth]]/Table3[[#This Row],[Maximum Units UTILIZED DENOMINATOR]]</f>
        <v>1.0029850746268656</v>
      </c>
      <c r="J136" s="28">
        <v>251</v>
      </c>
      <c r="K136" s="28">
        <v>0.5</v>
      </c>
      <c r="L136" s="28">
        <v>5.25</v>
      </c>
      <c r="M136" s="28">
        <v>14.5</v>
      </c>
      <c r="N136" s="28">
        <v>36</v>
      </c>
      <c r="O136" s="25">
        <v>167.5</v>
      </c>
      <c r="P136" s="29">
        <v>1</v>
      </c>
      <c r="Q136" s="29">
        <v>10.5</v>
      </c>
      <c r="R136" s="29">
        <v>29</v>
      </c>
      <c r="S136" s="29">
        <v>72</v>
      </c>
      <c r="T136" s="29">
        <v>335</v>
      </c>
    </row>
    <row r="137" spans="1:20" ht="20.100000000000001" customHeight="1" x14ac:dyDescent="0.25">
      <c r="A137" s="137" t="s">
        <v>153</v>
      </c>
      <c r="B137" s="142" t="s">
        <v>81</v>
      </c>
      <c r="C137" s="139" t="s">
        <v>154</v>
      </c>
      <c r="D137" s="139" t="s">
        <v>77</v>
      </c>
      <c r="E137" s="140" t="s">
        <v>80</v>
      </c>
      <c r="F137" s="141">
        <v>0</v>
      </c>
      <c r="G137" s="141">
        <v>168</v>
      </c>
      <c r="H137" s="141">
        <v>336</v>
      </c>
      <c r="I137" s="27">
        <f>Table3[[#This Row],[Maximum Units Per Auth]]/Table3[[#This Row],[Maximum Units UTILIZED DENOMINATOR]]</f>
        <v>1.0029850746268656</v>
      </c>
      <c r="J137" s="28">
        <v>251</v>
      </c>
      <c r="K137" s="28">
        <v>0.5</v>
      </c>
      <c r="L137" s="28">
        <v>5.25</v>
      </c>
      <c r="M137" s="28">
        <v>14.5</v>
      </c>
      <c r="N137" s="28">
        <v>36</v>
      </c>
      <c r="O137" s="25">
        <v>167.5</v>
      </c>
      <c r="P137" s="29">
        <v>1</v>
      </c>
      <c r="Q137" s="29">
        <v>10.5</v>
      </c>
      <c r="R137" s="29">
        <v>29</v>
      </c>
      <c r="S137" s="29">
        <v>72</v>
      </c>
      <c r="T137" s="29">
        <v>335</v>
      </c>
    </row>
    <row r="138" spans="1:20" ht="20.100000000000001" customHeight="1" x14ac:dyDescent="0.25">
      <c r="A138" s="137" t="s">
        <v>153</v>
      </c>
      <c r="B138" s="142" t="s">
        <v>89</v>
      </c>
      <c r="C138" s="139" t="s">
        <v>154</v>
      </c>
      <c r="D138" s="139" t="s">
        <v>77</v>
      </c>
      <c r="E138" s="140" t="s">
        <v>80</v>
      </c>
      <c r="F138" s="141">
        <v>0</v>
      </c>
      <c r="G138" s="141">
        <v>168</v>
      </c>
      <c r="H138" s="141">
        <v>336</v>
      </c>
      <c r="I138" s="86">
        <f>Table3[[#This Row],[Maximum Units Per Auth]]/Table3[[#This Row],[Maximum Units UTILIZED DENOMINATOR]]</f>
        <v>1.0029850746268656</v>
      </c>
      <c r="J138" s="84">
        <v>251</v>
      </c>
      <c r="K138" s="84">
        <v>0.5</v>
      </c>
      <c r="L138" s="84">
        <v>5.25</v>
      </c>
      <c r="M138" s="84">
        <v>14.5</v>
      </c>
      <c r="N138" s="84">
        <v>36</v>
      </c>
      <c r="O138" s="30">
        <v>167.5</v>
      </c>
      <c r="P138" s="29">
        <v>1</v>
      </c>
      <c r="Q138" s="29">
        <v>10.5</v>
      </c>
      <c r="R138" s="29">
        <v>29</v>
      </c>
      <c r="S138" s="29">
        <v>72</v>
      </c>
      <c r="T138" s="29">
        <v>335</v>
      </c>
    </row>
    <row r="139" spans="1:20" ht="20.100000000000001" customHeight="1" x14ac:dyDescent="0.25">
      <c r="A139" s="147" t="s">
        <v>153</v>
      </c>
      <c r="B139" s="142" t="s">
        <v>329</v>
      </c>
      <c r="C139" s="139" t="s">
        <v>328</v>
      </c>
      <c r="D139" s="139" t="s">
        <v>77</v>
      </c>
      <c r="E139" s="148" t="s">
        <v>78</v>
      </c>
      <c r="F139" s="149">
        <v>0</v>
      </c>
      <c r="G139" s="149">
        <v>0</v>
      </c>
      <c r="H139" s="141">
        <v>0</v>
      </c>
      <c r="I139" s="134" t="e">
        <f>Table3[[#This Row],[Maximum Units Per Auth]]/Table3[[#This Row],[Maximum Units UTILIZED DENOMINATOR]]</f>
        <v>#DIV/0!</v>
      </c>
      <c r="J139" s="135"/>
      <c r="K139" s="136"/>
      <c r="L139" s="136"/>
      <c r="M139" s="136"/>
      <c r="N139" s="136"/>
      <c r="O139" s="25"/>
      <c r="P139" s="100"/>
      <c r="Q139" s="100"/>
      <c r="R139" s="100"/>
      <c r="S139" s="100"/>
      <c r="T139" s="100"/>
    </row>
    <row r="140" spans="1:20" ht="20.100000000000001" customHeight="1" x14ac:dyDescent="0.25">
      <c r="A140" s="147" t="s">
        <v>153</v>
      </c>
      <c r="B140" s="142" t="s">
        <v>79</v>
      </c>
      <c r="C140" s="139" t="s">
        <v>328</v>
      </c>
      <c r="D140" s="139" t="s">
        <v>77</v>
      </c>
      <c r="E140" s="148" t="s">
        <v>86</v>
      </c>
      <c r="F140" s="149">
        <v>0</v>
      </c>
      <c r="G140" s="141">
        <v>336</v>
      </c>
      <c r="H140" s="141">
        <v>336</v>
      </c>
      <c r="I140" s="134" t="e">
        <f>Table3[[#This Row],[Maximum Units Per Auth]]/Table3[[#This Row],[Maximum Units UTILIZED DENOMINATOR]]</f>
        <v>#DIV/0!</v>
      </c>
      <c r="J140" s="135"/>
      <c r="K140" s="136"/>
      <c r="L140" s="136"/>
      <c r="M140" s="136"/>
      <c r="N140" s="136"/>
      <c r="O140" s="25"/>
      <c r="P140" s="100"/>
      <c r="Q140" s="100"/>
      <c r="R140" s="100"/>
      <c r="S140" s="100"/>
      <c r="T140" s="100"/>
    </row>
    <row r="141" spans="1:20" ht="20.100000000000001" customHeight="1" x14ac:dyDescent="0.25">
      <c r="A141" s="147" t="s">
        <v>153</v>
      </c>
      <c r="B141" s="142" t="s">
        <v>81</v>
      </c>
      <c r="C141" s="139" t="s">
        <v>328</v>
      </c>
      <c r="D141" s="139" t="s">
        <v>77</v>
      </c>
      <c r="E141" s="148" t="s">
        <v>86</v>
      </c>
      <c r="F141" s="149">
        <v>0</v>
      </c>
      <c r="G141" s="141">
        <v>336</v>
      </c>
      <c r="H141" s="141">
        <v>336</v>
      </c>
      <c r="I141" s="134" t="e">
        <f>Table3[[#This Row],[Maximum Units Per Auth]]/Table3[[#This Row],[Maximum Units UTILIZED DENOMINATOR]]</f>
        <v>#DIV/0!</v>
      </c>
      <c r="J141" s="135"/>
      <c r="K141" s="136"/>
      <c r="L141" s="136"/>
      <c r="M141" s="136"/>
      <c r="N141" s="136"/>
      <c r="O141" s="25"/>
      <c r="P141" s="100"/>
      <c r="Q141" s="100"/>
      <c r="R141" s="100"/>
      <c r="S141" s="100"/>
      <c r="T141" s="100"/>
    </row>
    <row r="142" spans="1:20" ht="20.100000000000001" customHeight="1" x14ac:dyDescent="0.25">
      <c r="A142" s="147" t="s">
        <v>153</v>
      </c>
      <c r="B142" s="142" t="s">
        <v>89</v>
      </c>
      <c r="C142" s="139" t="s">
        <v>328</v>
      </c>
      <c r="D142" s="139" t="s">
        <v>77</v>
      </c>
      <c r="E142" s="148" t="s">
        <v>86</v>
      </c>
      <c r="F142" s="149">
        <v>0</v>
      </c>
      <c r="G142" s="141">
        <v>336</v>
      </c>
      <c r="H142" s="141">
        <v>336</v>
      </c>
      <c r="I142" s="134" t="e">
        <f>Table3[[#This Row],[Maximum Units Per Auth]]/Table3[[#This Row],[Maximum Units UTILIZED DENOMINATOR]]</f>
        <v>#DIV/0!</v>
      </c>
      <c r="J142" s="135"/>
      <c r="K142" s="136"/>
      <c r="L142" s="136"/>
      <c r="M142" s="136"/>
      <c r="N142" s="136"/>
      <c r="O142" s="25"/>
      <c r="P142" s="100"/>
      <c r="Q142" s="100"/>
      <c r="R142" s="100"/>
      <c r="S142" s="100"/>
      <c r="T142" s="100"/>
    </row>
    <row r="143" spans="1:20" ht="20.100000000000001" customHeight="1" x14ac:dyDescent="0.25">
      <c r="A143" s="145" t="s">
        <v>155</v>
      </c>
      <c r="B143" s="142" t="s">
        <v>329</v>
      </c>
      <c r="C143" s="139" t="s">
        <v>156</v>
      </c>
      <c r="D143" s="146" t="s">
        <v>77</v>
      </c>
      <c r="E143" s="140" t="s">
        <v>78</v>
      </c>
      <c r="F143" s="154">
        <v>0</v>
      </c>
      <c r="G143" s="155">
        <v>6</v>
      </c>
      <c r="H143" s="155">
        <v>6</v>
      </c>
      <c r="I143" s="88">
        <f>Table3[[#This Row],[Maximum Units Per Auth]]/Table3[[#This Row],[Maximum Units UTILIZED DENOMINATOR]]</f>
        <v>0.5</v>
      </c>
      <c r="J143" s="87">
        <v>2957</v>
      </c>
      <c r="K143" s="87">
        <v>0.16666666666666666</v>
      </c>
      <c r="L143" s="87">
        <v>0.33333333333333331</v>
      </c>
      <c r="M143" s="87">
        <v>2</v>
      </c>
      <c r="N143" s="87">
        <v>4.666666666666667</v>
      </c>
      <c r="O143" s="89">
        <v>12</v>
      </c>
      <c r="P143" s="41">
        <v>1</v>
      </c>
      <c r="Q143" s="41">
        <v>2</v>
      </c>
      <c r="R143" s="41">
        <v>12</v>
      </c>
      <c r="S143" s="41">
        <v>28</v>
      </c>
      <c r="T143" s="41">
        <v>72</v>
      </c>
    </row>
    <row r="144" spans="1:20" ht="20.100000000000001" customHeight="1" x14ac:dyDescent="0.25">
      <c r="A144" s="145" t="s">
        <v>155</v>
      </c>
      <c r="B144" s="142" t="s">
        <v>79</v>
      </c>
      <c r="C144" s="139" t="s">
        <v>156</v>
      </c>
      <c r="D144" s="146" t="s">
        <v>77</v>
      </c>
      <c r="E144" s="140" t="s">
        <v>86</v>
      </c>
      <c r="F144" s="141">
        <v>0</v>
      </c>
      <c r="G144" s="141">
        <v>48</v>
      </c>
      <c r="H144" s="141">
        <v>48</v>
      </c>
      <c r="I144" s="27">
        <f>Table3[[#This Row],[Maximum Units Per Auth]]/Table3[[#This Row],[Maximum Units UTILIZED DENOMINATOR]]</f>
        <v>0.66666666666666663</v>
      </c>
      <c r="J144" s="28">
        <v>2957</v>
      </c>
      <c r="K144" s="28">
        <v>1</v>
      </c>
      <c r="L144" s="28">
        <v>2</v>
      </c>
      <c r="M144" s="28">
        <v>12</v>
      </c>
      <c r="N144" s="28">
        <v>28</v>
      </c>
      <c r="O144" s="25">
        <v>72</v>
      </c>
      <c r="P144" s="29">
        <v>1</v>
      </c>
      <c r="Q144" s="29">
        <v>2</v>
      </c>
      <c r="R144" s="29">
        <v>12</v>
      </c>
      <c r="S144" s="29">
        <v>28</v>
      </c>
      <c r="T144" s="29">
        <v>72</v>
      </c>
    </row>
    <row r="145" spans="1:20" ht="20.100000000000001" customHeight="1" x14ac:dyDescent="0.25">
      <c r="A145" s="145" t="s">
        <v>155</v>
      </c>
      <c r="B145" s="142" t="s">
        <v>81</v>
      </c>
      <c r="C145" s="139" t="s">
        <v>156</v>
      </c>
      <c r="D145" s="146" t="s">
        <v>77</v>
      </c>
      <c r="E145" s="140" t="s">
        <v>86</v>
      </c>
      <c r="F145" s="141">
        <v>0</v>
      </c>
      <c r="G145" s="141">
        <v>312</v>
      </c>
      <c r="H145" s="141">
        <v>312</v>
      </c>
      <c r="I145" s="27">
        <f>Table3[[#This Row],[Maximum Units Per Auth]]/Table3[[#This Row],[Maximum Units UTILIZED DENOMINATOR]]</f>
        <v>4.333333333333333</v>
      </c>
      <c r="J145" s="28">
        <v>2957</v>
      </c>
      <c r="K145" s="28">
        <v>1</v>
      </c>
      <c r="L145" s="28">
        <v>2</v>
      </c>
      <c r="M145" s="28">
        <v>12</v>
      </c>
      <c r="N145" s="28">
        <v>28</v>
      </c>
      <c r="O145" s="25">
        <v>72</v>
      </c>
      <c r="P145" s="29">
        <v>1</v>
      </c>
      <c r="Q145" s="29">
        <v>2</v>
      </c>
      <c r="R145" s="29">
        <v>12</v>
      </c>
      <c r="S145" s="29">
        <v>28</v>
      </c>
      <c r="T145" s="29">
        <v>72</v>
      </c>
    </row>
    <row r="146" spans="1:20" ht="20.100000000000001" customHeight="1" x14ac:dyDescent="0.25">
      <c r="A146" s="145" t="s">
        <v>155</v>
      </c>
      <c r="B146" s="142" t="s">
        <v>89</v>
      </c>
      <c r="C146" s="139" t="s">
        <v>156</v>
      </c>
      <c r="D146" s="146" t="s">
        <v>77</v>
      </c>
      <c r="E146" s="140" t="s">
        <v>86</v>
      </c>
      <c r="F146" s="141">
        <v>0</v>
      </c>
      <c r="G146" s="141">
        <v>312</v>
      </c>
      <c r="H146" s="141">
        <v>312</v>
      </c>
      <c r="I146" s="27">
        <f>Table3[[#This Row],[Maximum Units Per Auth]]/Table3[[#This Row],[Maximum Units UTILIZED DENOMINATOR]]</f>
        <v>4.333333333333333</v>
      </c>
      <c r="J146" s="28">
        <v>2957</v>
      </c>
      <c r="K146" s="28">
        <v>1</v>
      </c>
      <c r="L146" s="28">
        <v>2</v>
      </c>
      <c r="M146" s="28">
        <v>12</v>
      </c>
      <c r="N146" s="28">
        <v>28</v>
      </c>
      <c r="O146" s="25">
        <v>72</v>
      </c>
      <c r="P146" s="29">
        <v>1</v>
      </c>
      <c r="Q146" s="29">
        <v>2</v>
      </c>
      <c r="R146" s="29">
        <v>12</v>
      </c>
      <c r="S146" s="29">
        <v>28</v>
      </c>
      <c r="T146" s="29">
        <v>72</v>
      </c>
    </row>
    <row r="147" spans="1:20" ht="20.100000000000001" customHeight="1" x14ac:dyDescent="0.25">
      <c r="A147" s="137" t="s">
        <v>157</v>
      </c>
      <c r="B147" s="138" t="s">
        <v>329</v>
      </c>
      <c r="C147" s="139" t="s">
        <v>158</v>
      </c>
      <c r="D147" s="139" t="s">
        <v>77</v>
      </c>
      <c r="E147" s="140" t="s">
        <v>78</v>
      </c>
      <c r="F147" s="140">
        <v>0</v>
      </c>
      <c r="G147" s="141">
        <v>6</v>
      </c>
      <c r="H147" s="141">
        <v>6</v>
      </c>
      <c r="I147" s="23">
        <f>Table3[[#This Row],[Maximum Units Per Auth]]/Table3[[#This Row],[Maximum Units UTILIZED DENOMINATOR]]</f>
        <v>0.27692307692307688</v>
      </c>
      <c r="J147" s="24">
        <v>4045</v>
      </c>
      <c r="K147" s="24">
        <v>0.16666666666666666</v>
      </c>
      <c r="L147" s="24">
        <v>3.1666666666666665</v>
      </c>
      <c r="M147" s="24">
        <v>6.5</v>
      </c>
      <c r="N147" s="24">
        <v>10.5</v>
      </c>
      <c r="O147" s="25">
        <v>21.666666666666668</v>
      </c>
      <c r="P147" s="26">
        <v>1</v>
      </c>
      <c r="Q147" s="26">
        <v>19</v>
      </c>
      <c r="R147" s="26">
        <v>39</v>
      </c>
      <c r="S147" s="26">
        <v>63</v>
      </c>
      <c r="T147" s="26">
        <v>130</v>
      </c>
    </row>
    <row r="148" spans="1:20" ht="20.100000000000001" customHeight="1" x14ac:dyDescent="0.25">
      <c r="A148" s="137" t="s">
        <v>157</v>
      </c>
      <c r="B148" s="142" t="s">
        <v>79</v>
      </c>
      <c r="C148" s="139" t="s">
        <v>158</v>
      </c>
      <c r="D148" s="139" t="s">
        <v>77</v>
      </c>
      <c r="E148" s="140" t="s">
        <v>86</v>
      </c>
      <c r="F148" s="141">
        <v>0</v>
      </c>
      <c r="G148" s="141">
        <v>48</v>
      </c>
      <c r="H148" s="141">
        <v>48</v>
      </c>
      <c r="I148" s="23">
        <f>Table3[[#This Row],[Maximum Units Per Auth]]/Table3[[#This Row],[Maximum Units UTILIZED DENOMINATOR]]</f>
        <v>0.36923076923076925</v>
      </c>
      <c r="J148" s="24">
        <v>4045</v>
      </c>
      <c r="K148" s="24">
        <v>1</v>
      </c>
      <c r="L148" s="24">
        <v>19</v>
      </c>
      <c r="M148" s="24">
        <v>39</v>
      </c>
      <c r="N148" s="24">
        <v>63</v>
      </c>
      <c r="O148" s="25">
        <v>130</v>
      </c>
      <c r="P148" s="26">
        <v>1</v>
      </c>
      <c r="Q148" s="26">
        <v>19</v>
      </c>
      <c r="R148" s="26">
        <v>39</v>
      </c>
      <c r="S148" s="26">
        <v>63</v>
      </c>
      <c r="T148" s="26">
        <v>130</v>
      </c>
    </row>
    <row r="149" spans="1:20" ht="20.100000000000001" customHeight="1" x14ac:dyDescent="0.25">
      <c r="A149" s="137" t="s">
        <v>157</v>
      </c>
      <c r="B149" s="138" t="s">
        <v>81</v>
      </c>
      <c r="C149" s="139" t="s">
        <v>158</v>
      </c>
      <c r="D149" s="139" t="s">
        <v>77</v>
      </c>
      <c r="E149" s="140" t="s">
        <v>86</v>
      </c>
      <c r="F149" s="141">
        <v>0</v>
      </c>
      <c r="G149" s="141">
        <v>312</v>
      </c>
      <c r="H149" s="141">
        <v>312</v>
      </c>
      <c r="I149" s="23">
        <f>Table3[[#This Row],[Maximum Units Per Auth]]/Table3[[#This Row],[Maximum Units UTILIZED DENOMINATOR]]</f>
        <v>2.4</v>
      </c>
      <c r="J149" s="24">
        <v>4045</v>
      </c>
      <c r="K149" s="24">
        <v>1</v>
      </c>
      <c r="L149" s="24">
        <v>19</v>
      </c>
      <c r="M149" s="24">
        <v>39</v>
      </c>
      <c r="N149" s="24">
        <v>63</v>
      </c>
      <c r="O149" s="25">
        <v>130</v>
      </c>
      <c r="P149" s="26">
        <v>1</v>
      </c>
      <c r="Q149" s="26">
        <v>19</v>
      </c>
      <c r="R149" s="26">
        <v>39</v>
      </c>
      <c r="S149" s="26">
        <v>63</v>
      </c>
      <c r="T149" s="26">
        <v>130</v>
      </c>
    </row>
    <row r="150" spans="1:20" ht="20.100000000000001" customHeight="1" x14ac:dyDescent="0.25">
      <c r="A150" s="137" t="s">
        <v>157</v>
      </c>
      <c r="B150" s="138" t="s">
        <v>82</v>
      </c>
      <c r="C150" s="139" t="s">
        <v>158</v>
      </c>
      <c r="D150" s="139" t="s">
        <v>77</v>
      </c>
      <c r="E150" s="140" t="s">
        <v>86</v>
      </c>
      <c r="F150" s="141">
        <v>0</v>
      </c>
      <c r="G150" s="141">
        <v>312</v>
      </c>
      <c r="H150" s="141">
        <v>312</v>
      </c>
      <c r="I150" s="23">
        <f>Table3[[#This Row],[Maximum Units Per Auth]]/Table3[[#This Row],[Maximum Units UTILIZED DENOMINATOR]]</f>
        <v>2.4</v>
      </c>
      <c r="J150" s="24">
        <v>4045</v>
      </c>
      <c r="K150" s="24">
        <v>1</v>
      </c>
      <c r="L150" s="24">
        <v>19</v>
      </c>
      <c r="M150" s="24">
        <v>39</v>
      </c>
      <c r="N150" s="24">
        <v>63</v>
      </c>
      <c r="O150" s="25">
        <v>130</v>
      </c>
      <c r="P150" s="26">
        <v>1</v>
      </c>
      <c r="Q150" s="26">
        <v>19</v>
      </c>
      <c r="R150" s="26">
        <v>39</v>
      </c>
      <c r="S150" s="26">
        <v>63</v>
      </c>
      <c r="T150" s="26">
        <v>130</v>
      </c>
    </row>
    <row r="151" spans="1:20" x14ac:dyDescent="0.25">
      <c r="A151" s="179" t="s">
        <v>336</v>
      </c>
      <c r="B151" s="138" t="s">
        <v>329</v>
      </c>
      <c r="C151" s="139" t="s">
        <v>270</v>
      </c>
      <c r="D151" s="150" t="s">
        <v>85</v>
      </c>
      <c r="E151" s="140" t="s">
        <v>78</v>
      </c>
      <c r="F151" s="149">
        <v>1</v>
      </c>
      <c r="G151" s="149">
        <v>5</v>
      </c>
      <c r="H151" s="149">
        <v>5</v>
      </c>
      <c r="I151" s="23" t="e">
        <f>Table3[[#This Row],[Maximum Units Per Auth]]/Table3[[#This Row],[Maximum Units UTILIZED DENOMINATOR]]</f>
        <v>#DIV/0!</v>
      </c>
      <c r="J151" s="132"/>
      <c r="K151" s="24"/>
      <c r="L151" s="24"/>
      <c r="M151" s="24"/>
      <c r="N151" s="24"/>
      <c r="O151" s="25"/>
      <c r="P151" s="100"/>
      <c r="Q151" s="100"/>
      <c r="R151" s="100"/>
      <c r="S151" s="100"/>
      <c r="T151" s="100"/>
    </row>
    <row r="152" spans="1:20" x14ac:dyDescent="0.25">
      <c r="A152" s="179" t="s">
        <v>336</v>
      </c>
      <c r="B152" s="142" t="s">
        <v>79</v>
      </c>
      <c r="C152" s="139" t="s">
        <v>270</v>
      </c>
      <c r="D152" s="150" t="s">
        <v>85</v>
      </c>
      <c r="E152" s="140" t="s">
        <v>86</v>
      </c>
      <c r="F152" s="149">
        <v>1</v>
      </c>
      <c r="G152" s="149">
        <v>5</v>
      </c>
      <c r="H152" s="149">
        <v>5</v>
      </c>
      <c r="I152" s="23" t="e">
        <f>Table3[[#This Row],[Maximum Units Per Auth]]/Table3[[#This Row],[Maximum Units UTILIZED DENOMINATOR]]</f>
        <v>#DIV/0!</v>
      </c>
      <c r="J152" s="132"/>
      <c r="K152" s="24"/>
      <c r="L152" s="24"/>
      <c r="M152" s="24"/>
      <c r="N152" s="24"/>
      <c r="O152" s="25"/>
      <c r="P152" s="100"/>
      <c r="Q152" s="100"/>
      <c r="R152" s="100"/>
      <c r="S152" s="100"/>
      <c r="T152" s="100"/>
    </row>
    <row r="153" spans="1:20" x14ac:dyDescent="0.25">
      <c r="A153" s="179" t="s">
        <v>336</v>
      </c>
      <c r="B153" s="138" t="s">
        <v>81</v>
      </c>
      <c r="C153" s="139" t="s">
        <v>270</v>
      </c>
      <c r="D153" s="150" t="s">
        <v>85</v>
      </c>
      <c r="E153" s="140" t="s">
        <v>86</v>
      </c>
      <c r="F153" s="149">
        <v>1</v>
      </c>
      <c r="G153" s="149">
        <v>5</v>
      </c>
      <c r="H153" s="149">
        <v>5</v>
      </c>
      <c r="I153" s="23" t="e">
        <f>Table3[[#This Row],[Maximum Units Per Auth]]/Table3[[#This Row],[Maximum Units UTILIZED DENOMINATOR]]</f>
        <v>#DIV/0!</v>
      </c>
      <c r="J153" s="132"/>
      <c r="K153" s="24"/>
      <c r="L153" s="24"/>
      <c r="M153" s="24"/>
      <c r="N153" s="24"/>
      <c r="O153" s="25"/>
      <c r="P153" s="100"/>
      <c r="Q153" s="100"/>
      <c r="R153" s="100"/>
      <c r="S153" s="100"/>
      <c r="T153" s="100"/>
    </row>
    <row r="154" spans="1:20" x14ac:dyDescent="0.25">
      <c r="A154" s="179" t="s">
        <v>336</v>
      </c>
      <c r="B154" s="138" t="s">
        <v>82</v>
      </c>
      <c r="C154" s="139" t="s">
        <v>270</v>
      </c>
      <c r="D154" s="150" t="s">
        <v>85</v>
      </c>
      <c r="E154" s="140" t="s">
        <v>86</v>
      </c>
      <c r="F154" s="149">
        <v>1</v>
      </c>
      <c r="G154" s="149">
        <v>5</v>
      </c>
      <c r="H154" s="149">
        <v>5</v>
      </c>
      <c r="I154" s="23" t="e">
        <f>Table3[[#This Row],[Maximum Units Per Auth]]/Table3[[#This Row],[Maximum Units UTILIZED DENOMINATOR]]</f>
        <v>#DIV/0!</v>
      </c>
      <c r="J154" s="132"/>
      <c r="K154" s="24"/>
      <c r="L154" s="24"/>
      <c r="M154" s="24"/>
      <c r="N154" s="24"/>
      <c r="O154" s="25"/>
      <c r="P154" s="100"/>
      <c r="Q154" s="100"/>
      <c r="R154" s="100"/>
      <c r="S154" s="100"/>
      <c r="T154" s="100"/>
    </row>
    <row r="155" spans="1:20" x14ac:dyDescent="0.25">
      <c r="A155" s="179" t="s">
        <v>337</v>
      </c>
      <c r="B155" s="138" t="s">
        <v>329</v>
      </c>
      <c r="C155" s="139" t="s">
        <v>272</v>
      </c>
      <c r="D155" s="150" t="s">
        <v>85</v>
      </c>
      <c r="E155" s="140" t="s">
        <v>78</v>
      </c>
      <c r="F155" s="149">
        <v>2</v>
      </c>
      <c r="G155" s="149">
        <v>3</v>
      </c>
      <c r="H155" s="149">
        <v>3</v>
      </c>
      <c r="I155" s="23" t="e">
        <f>Table3[[#This Row],[Maximum Units Per Auth]]/Table3[[#This Row],[Maximum Units UTILIZED DENOMINATOR]]</f>
        <v>#DIV/0!</v>
      </c>
      <c r="J155" s="132"/>
      <c r="K155" s="24"/>
      <c r="L155" s="24"/>
      <c r="M155" s="24"/>
      <c r="N155" s="24"/>
      <c r="O155" s="25"/>
      <c r="P155" s="100"/>
      <c r="Q155" s="100"/>
      <c r="R155" s="100"/>
      <c r="S155" s="100"/>
      <c r="T155" s="100"/>
    </row>
    <row r="156" spans="1:20" x14ac:dyDescent="0.25">
      <c r="A156" s="179" t="s">
        <v>337</v>
      </c>
      <c r="B156" s="142" t="s">
        <v>79</v>
      </c>
      <c r="C156" s="139" t="s">
        <v>272</v>
      </c>
      <c r="D156" s="150" t="s">
        <v>85</v>
      </c>
      <c r="E156" s="140" t="s">
        <v>86</v>
      </c>
      <c r="F156" s="149">
        <v>2</v>
      </c>
      <c r="G156" s="149">
        <v>3</v>
      </c>
      <c r="H156" s="149">
        <v>3</v>
      </c>
      <c r="I156" s="23" t="e">
        <f>Table3[[#This Row],[Maximum Units Per Auth]]/Table3[[#This Row],[Maximum Units UTILIZED DENOMINATOR]]</f>
        <v>#DIV/0!</v>
      </c>
      <c r="J156" s="132"/>
      <c r="K156" s="24"/>
      <c r="L156" s="24"/>
      <c r="M156" s="24"/>
      <c r="N156" s="24"/>
      <c r="O156" s="25"/>
      <c r="P156" s="100"/>
      <c r="Q156" s="100"/>
      <c r="R156" s="100"/>
      <c r="S156" s="100"/>
      <c r="T156" s="100"/>
    </row>
    <row r="157" spans="1:20" x14ac:dyDescent="0.25">
      <c r="A157" s="179" t="s">
        <v>337</v>
      </c>
      <c r="B157" s="138" t="s">
        <v>81</v>
      </c>
      <c r="C157" s="139" t="s">
        <v>272</v>
      </c>
      <c r="D157" s="150" t="s">
        <v>85</v>
      </c>
      <c r="E157" s="140" t="s">
        <v>86</v>
      </c>
      <c r="F157" s="149">
        <v>2</v>
      </c>
      <c r="G157" s="149">
        <v>3</v>
      </c>
      <c r="H157" s="149">
        <v>3</v>
      </c>
      <c r="I157" s="23" t="e">
        <f>Table3[[#This Row],[Maximum Units Per Auth]]/Table3[[#This Row],[Maximum Units UTILIZED DENOMINATOR]]</f>
        <v>#DIV/0!</v>
      </c>
      <c r="J157" s="132"/>
      <c r="K157" s="24"/>
      <c r="L157" s="24"/>
      <c r="M157" s="24"/>
      <c r="N157" s="24"/>
      <c r="O157" s="25"/>
      <c r="P157" s="100"/>
      <c r="Q157" s="100"/>
      <c r="R157" s="100"/>
      <c r="S157" s="100"/>
      <c r="T157" s="100"/>
    </row>
    <row r="158" spans="1:20" x14ac:dyDescent="0.25">
      <c r="A158" s="179" t="s">
        <v>337</v>
      </c>
      <c r="B158" s="138" t="s">
        <v>82</v>
      </c>
      <c r="C158" s="139" t="s">
        <v>272</v>
      </c>
      <c r="D158" s="150" t="s">
        <v>85</v>
      </c>
      <c r="E158" s="140" t="s">
        <v>86</v>
      </c>
      <c r="F158" s="149">
        <v>2</v>
      </c>
      <c r="G158" s="149">
        <v>3</v>
      </c>
      <c r="H158" s="149">
        <v>3</v>
      </c>
      <c r="I158" s="23" t="e">
        <f>Table3[[#This Row],[Maximum Units Per Auth]]/Table3[[#This Row],[Maximum Units UTILIZED DENOMINATOR]]</f>
        <v>#DIV/0!</v>
      </c>
      <c r="J158" s="132"/>
      <c r="K158" s="24"/>
      <c r="L158" s="24"/>
      <c r="M158" s="24"/>
      <c r="N158" s="24"/>
      <c r="O158" s="25"/>
      <c r="P158" s="100"/>
      <c r="Q158" s="100"/>
      <c r="R158" s="100"/>
      <c r="S158" s="100"/>
      <c r="T158" s="100"/>
    </row>
  </sheetData>
  <sheetProtection algorithmName="SHA-512" hashValue="/0LF/RVCSO9Twqu2+QFolKlf0GIlpHhtADl+6byOyBH98ij7/FFaDzMnH+8pPdN9/Rm5aZz16P2U/H5XvYnHmA==" saltValue="fD6/SVOT7xkvsVxCA8kY7g==" spinCount="100000" sheet="1" sort="0" autoFilter="0"/>
  <mergeCells count="1">
    <mergeCell ref="A1:I1"/>
  </mergeCells>
  <phoneticPr fontId="11" type="noConversion"/>
  <conditionalFormatting sqref="I2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51:J1048576 J1 I2:I158">
    <cfRule type="colorScale" priority="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5" right="0.25" top="0.75" bottom="0.75" header="0.3" footer="0.3"/>
  <pageSetup paperSize="5" scale="54" fitToHeight="0" orientation="portrait" r:id="rId1"/>
  <headerFooter>
    <oddFooter>Page &amp;P of &amp;N</oddFoot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2"/>
  <sheetViews>
    <sheetView zoomScaleNormal="100" workbookViewId="0">
      <selection sqref="A1:I1"/>
    </sheetView>
  </sheetViews>
  <sheetFormatPr defaultColWidth="59.140625" defaultRowHeight="14.25" x14ac:dyDescent="0.25"/>
  <cols>
    <col min="1" max="1" width="42.42578125" style="40" customWidth="1"/>
    <col min="2" max="2" width="17.28515625" style="40" bestFit="1" customWidth="1"/>
    <col min="3" max="3" width="30.5703125" style="40" bestFit="1" customWidth="1"/>
    <col min="4" max="4" width="13.7109375" style="40" bestFit="1" customWidth="1"/>
    <col min="5" max="5" width="17.7109375" style="40" bestFit="1" customWidth="1"/>
    <col min="6" max="6" width="19.28515625" style="43" bestFit="1" customWidth="1"/>
    <col min="7" max="7" width="20" style="43" bestFit="1" customWidth="1"/>
    <col min="8" max="8" width="20" style="43" customWidth="1"/>
    <col min="9" max="9" width="24.140625" style="40" hidden="1" customWidth="1"/>
    <col min="10" max="10" width="19.140625" style="48" hidden="1" customWidth="1"/>
    <col min="11" max="11" width="16.42578125" style="40" hidden="1" customWidth="1"/>
    <col min="12" max="12" width="6.28515625" style="49" hidden="1" customWidth="1"/>
    <col min="13" max="15" width="5.7109375" style="49" hidden="1" customWidth="1"/>
    <col min="16" max="16" width="10.42578125" style="50" hidden="1" customWidth="1"/>
    <col min="17" max="17" width="17.7109375" style="40" hidden="1" customWidth="1"/>
    <col min="18" max="19" width="9.7109375" style="40" hidden="1" customWidth="1"/>
    <col min="20" max="20" width="12.42578125" style="40" hidden="1" customWidth="1"/>
    <col min="21" max="21" width="18.28515625" style="40" hidden="1" customWidth="1"/>
    <col min="22" max="23" width="60.28515625" style="40" customWidth="1"/>
    <col min="24" max="16384" width="59.140625" style="40"/>
  </cols>
  <sheetData>
    <row r="1" spans="1:21" s="120" customFormat="1" ht="26.25" x14ac:dyDescent="0.25">
      <c r="A1" s="192" t="s">
        <v>341</v>
      </c>
      <c r="B1" s="192"/>
      <c r="C1" s="192"/>
      <c r="D1" s="192"/>
      <c r="E1" s="192"/>
      <c r="F1" s="192"/>
      <c r="G1" s="192"/>
      <c r="H1" s="192"/>
      <c r="I1" s="192"/>
      <c r="J1" s="119"/>
      <c r="L1" s="121"/>
      <c r="M1" s="121"/>
      <c r="N1" s="121"/>
      <c r="O1" s="121"/>
      <c r="P1" s="122"/>
    </row>
    <row r="2" spans="1:21" ht="45" x14ac:dyDescent="0.25">
      <c r="A2" s="112" t="s">
        <v>7</v>
      </c>
      <c r="B2" s="113" t="s">
        <v>66</v>
      </c>
      <c r="C2" s="114" t="s">
        <v>15</v>
      </c>
      <c r="D2" s="114" t="s">
        <v>19</v>
      </c>
      <c r="E2" s="114" t="s">
        <v>317</v>
      </c>
      <c r="F2" s="115" t="s">
        <v>318</v>
      </c>
      <c r="G2" s="115" t="s">
        <v>319</v>
      </c>
      <c r="H2" s="118" t="s">
        <v>320</v>
      </c>
      <c r="I2" s="31" t="s">
        <v>39</v>
      </c>
      <c r="J2" s="19" t="s">
        <v>68</v>
      </c>
      <c r="K2" s="20" t="s">
        <v>44</v>
      </c>
      <c r="L2" s="20" t="s">
        <v>47</v>
      </c>
      <c r="M2" s="20" t="s">
        <v>49</v>
      </c>
      <c r="N2" s="20" t="s">
        <v>51</v>
      </c>
      <c r="O2" s="21" t="s">
        <v>53</v>
      </c>
      <c r="P2" s="22" t="s">
        <v>70</v>
      </c>
      <c r="Q2" s="22" t="s">
        <v>71</v>
      </c>
      <c r="R2" s="22" t="s">
        <v>72</v>
      </c>
      <c r="S2" s="22" t="s">
        <v>73</v>
      </c>
      <c r="T2" s="22" t="s">
        <v>74</v>
      </c>
      <c r="U2" s="32" t="s">
        <v>4</v>
      </c>
    </row>
    <row r="3" spans="1:21" ht="20.100000000000001" customHeight="1" x14ac:dyDescent="0.25">
      <c r="A3" s="156" t="s">
        <v>87</v>
      </c>
      <c r="B3" s="157" t="s">
        <v>330</v>
      </c>
      <c r="C3" s="153" t="s">
        <v>88</v>
      </c>
      <c r="D3" s="153" t="s">
        <v>85</v>
      </c>
      <c r="E3" s="152" t="s">
        <v>78</v>
      </c>
      <c r="F3" s="152">
        <v>0</v>
      </c>
      <c r="G3" s="158">
        <v>1.5</v>
      </c>
      <c r="H3" s="158">
        <v>2</v>
      </c>
      <c r="I3" s="36">
        <f>Table1[[#This Row],[Maximum Units Per Auth]]/Table1[[#This Row],[Max]]</f>
        <v>3</v>
      </c>
      <c r="J3" s="26">
        <v>123</v>
      </c>
      <c r="K3" s="37">
        <v>0.16666666666666666</v>
      </c>
      <c r="L3" s="37">
        <v>0.16666666666666666</v>
      </c>
      <c r="M3" s="37">
        <v>0.16666666666666666</v>
      </c>
      <c r="N3" s="37">
        <v>0.33333333333333331</v>
      </c>
      <c r="O3" s="35">
        <v>0.5</v>
      </c>
      <c r="P3" s="26">
        <v>1</v>
      </c>
      <c r="Q3" s="44">
        <v>1</v>
      </c>
      <c r="R3" s="44">
        <v>1</v>
      </c>
      <c r="S3" s="44">
        <v>2</v>
      </c>
      <c r="T3" s="44">
        <v>3</v>
      </c>
      <c r="U3" s="42"/>
    </row>
    <row r="4" spans="1:21" ht="20.100000000000001" customHeight="1" x14ac:dyDescent="0.25">
      <c r="A4" s="156" t="s">
        <v>87</v>
      </c>
      <c r="B4" s="157" t="s">
        <v>159</v>
      </c>
      <c r="C4" s="153" t="s">
        <v>88</v>
      </c>
      <c r="D4" s="153" t="s">
        <v>85</v>
      </c>
      <c r="E4" s="152" t="s">
        <v>86</v>
      </c>
      <c r="F4" s="152">
        <v>0</v>
      </c>
      <c r="G4" s="152">
        <v>2</v>
      </c>
      <c r="H4" s="152">
        <v>2</v>
      </c>
      <c r="I4" s="36">
        <f>Table1[[#This Row],[Maximum Units Per Auth]]/Table1[[#This Row],[Max]]</f>
        <v>0.66666666666666663</v>
      </c>
      <c r="J4" s="26">
        <v>123</v>
      </c>
      <c r="K4" s="37">
        <v>1</v>
      </c>
      <c r="L4" s="37">
        <v>1</v>
      </c>
      <c r="M4" s="37">
        <v>1</v>
      </c>
      <c r="N4" s="37">
        <v>2</v>
      </c>
      <c r="O4" s="35">
        <v>3</v>
      </c>
      <c r="P4" s="26">
        <v>1</v>
      </c>
      <c r="Q4" s="44">
        <v>1</v>
      </c>
      <c r="R4" s="44">
        <v>1</v>
      </c>
      <c r="S4" s="44">
        <v>2</v>
      </c>
      <c r="T4" s="44">
        <v>3</v>
      </c>
      <c r="U4" s="42"/>
    </row>
    <row r="5" spans="1:21" ht="20.100000000000001" customHeight="1" x14ac:dyDescent="0.25">
      <c r="A5" s="156" t="s">
        <v>87</v>
      </c>
      <c r="B5" s="157" t="s">
        <v>160</v>
      </c>
      <c r="C5" s="153" t="s">
        <v>88</v>
      </c>
      <c r="D5" s="153" t="s">
        <v>85</v>
      </c>
      <c r="E5" s="152" t="s">
        <v>86</v>
      </c>
      <c r="F5" s="152">
        <v>0</v>
      </c>
      <c r="G5" s="152">
        <v>3</v>
      </c>
      <c r="H5" s="152">
        <v>3</v>
      </c>
      <c r="I5" s="36">
        <f>Table1[[#This Row],[Maximum Units Per Auth]]/Table1[[#This Row],[Max]]</f>
        <v>1</v>
      </c>
      <c r="J5" s="26">
        <v>123</v>
      </c>
      <c r="K5" s="37">
        <v>1</v>
      </c>
      <c r="L5" s="37">
        <v>1</v>
      </c>
      <c r="M5" s="37">
        <v>1</v>
      </c>
      <c r="N5" s="37">
        <v>2</v>
      </c>
      <c r="O5" s="35">
        <v>3</v>
      </c>
      <c r="P5" s="26">
        <v>1</v>
      </c>
      <c r="Q5" s="44">
        <v>1</v>
      </c>
      <c r="R5" s="44">
        <v>1</v>
      </c>
      <c r="S5" s="44">
        <v>2</v>
      </c>
      <c r="T5" s="44">
        <v>3</v>
      </c>
      <c r="U5" s="42"/>
    </row>
    <row r="6" spans="1:21" ht="20.100000000000001" customHeight="1" x14ac:dyDescent="0.25">
      <c r="A6" s="156" t="s">
        <v>87</v>
      </c>
      <c r="B6" s="157" t="s">
        <v>161</v>
      </c>
      <c r="C6" s="153" t="s">
        <v>88</v>
      </c>
      <c r="D6" s="153" t="s">
        <v>85</v>
      </c>
      <c r="E6" s="152" t="s">
        <v>86</v>
      </c>
      <c r="F6" s="152">
        <v>0</v>
      </c>
      <c r="G6" s="152">
        <v>3</v>
      </c>
      <c r="H6" s="152">
        <v>3</v>
      </c>
      <c r="I6" s="36">
        <f>Table1[[#This Row],[Maximum Units Per Auth]]/Table1[[#This Row],[Max]]</f>
        <v>1</v>
      </c>
      <c r="J6" s="26">
        <v>123</v>
      </c>
      <c r="K6" s="37">
        <v>1</v>
      </c>
      <c r="L6" s="37">
        <v>1</v>
      </c>
      <c r="M6" s="37">
        <v>1</v>
      </c>
      <c r="N6" s="37">
        <v>2</v>
      </c>
      <c r="O6" s="35">
        <v>3</v>
      </c>
      <c r="P6" s="26">
        <v>1</v>
      </c>
      <c r="Q6" s="44">
        <v>1</v>
      </c>
      <c r="R6" s="44">
        <v>1</v>
      </c>
      <c r="S6" s="44">
        <v>2</v>
      </c>
      <c r="T6" s="44">
        <v>3</v>
      </c>
      <c r="U6" s="42"/>
    </row>
    <row r="7" spans="1:21" ht="20.100000000000001" customHeight="1" x14ac:dyDescent="0.25">
      <c r="A7" s="156" t="s">
        <v>162</v>
      </c>
      <c r="B7" s="157" t="s">
        <v>330</v>
      </c>
      <c r="C7" s="153" t="s">
        <v>91</v>
      </c>
      <c r="D7" s="153" t="s">
        <v>77</v>
      </c>
      <c r="E7" s="152" t="s">
        <v>78</v>
      </c>
      <c r="F7" s="152">
        <v>0</v>
      </c>
      <c r="G7" s="158">
        <v>0</v>
      </c>
      <c r="H7" s="158">
        <v>0</v>
      </c>
      <c r="I7" s="33">
        <f>Table1[[#This Row],[Maximum Units Per Auth]]/Table1[[#This Row],[Max]]</f>
        <v>0</v>
      </c>
      <c r="J7" s="29">
        <v>151</v>
      </c>
      <c r="K7" s="34">
        <v>0.5</v>
      </c>
      <c r="L7" s="34">
        <v>5.166666666666667</v>
      </c>
      <c r="M7" s="34">
        <v>11.333333333333334</v>
      </c>
      <c r="N7" s="34">
        <v>18.416666666666668</v>
      </c>
      <c r="O7" s="35">
        <v>66</v>
      </c>
      <c r="P7" s="29">
        <v>3</v>
      </c>
      <c r="Q7" s="41">
        <v>31</v>
      </c>
      <c r="R7" s="41">
        <v>68</v>
      </c>
      <c r="S7" s="41">
        <v>110.5</v>
      </c>
      <c r="T7" s="41">
        <v>396</v>
      </c>
      <c r="U7" s="42"/>
    </row>
    <row r="8" spans="1:21" ht="20.100000000000001" customHeight="1" x14ac:dyDescent="0.25">
      <c r="A8" s="156" t="s">
        <v>162</v>
      </c>
      <c r="B8" s="157" t="s">
        <v>159</v>
      </c>
      <c r="C8" s="153" t="s">
        <v>91</v>
      </c>
      <c r="D8" s="153" t="s">
        <v>77</v>
      </c>
      <c r="E8" s="152" t="s">
        <v>86</v>
      </c>
      <c r="F8" s="152">
        <v>0</v>
      </c>
      <c r="G8" s="152">
        <v>0</v>
      </c>
      <c r="H8" s="152">
        <v>0</v>
      </c>
      <c r="I8" s="33">
        <f>Table1[[#This Row],[Maximum Units Per Auth]]/Table1[[#This Row],[Max]]</f>
        <v>0</v>
      </c>
      <c r="J8" s="29">
        <v>151</v>
      </c>
      <c r="K8" s="34">
        <v>3</v>
      </c>
      <c r="L8" s="34">
        <v>31</v>
      </c>
      <c r="M8" s="34">
        <v>68</v>
      </c>
      <c r="N8" s="34">
        <v>110.5</v>
      </c>
      <c r="O8" s="35">
        <v>396</v>
      </c>
      <c r="P8" s="29">
        <v>3</v>
      </c>
      <c r="Q8" s="41">
        <v>31</v>
      </c>
      <c r="R8" s="41">
        <v>68</v>
      </c>
      <c r="S8" s="41">
        <v>110.5</v>
      </c>
      <c r="T8" s="41">
        <v>396</v>
      </c>
      <c r="U8" s="42"/>
    </row>
    <row r="9" spans="1:21" ht="20.100000000000001" customHeight="1" x14ac:dyDescent="0.25">
      <c r="A9" s="156" t="s">
        <v>162</v>
      </c>
      <c r="B9" s="157" t="s">
        <v>160</v>
      </c>
      <c r="C9" s="153" t="s">
        <v>91</v>
      </c>
      <c r="D9" s="153" t="s">
        <v>77</v>
      </c>
      <c r="E9" s="152" t="s">
        <v>86</v>
      </c>
      <c r="F9" s="152">
        <v>0</v>
      </c>
      <c r="G9" s="152">
        <v>0</v>
      </c>
      <c r="H9" s="152">
        <v>0</v>
      </c>
      <c r="I9" s="33">
        <f>Table1[[#This Row],[Maximum Units Per Auth]]/Table1[[#This Row],[Max]]</f>
        <v>0</v>
      </c>
      <c r="J9" s="29">
        <v>151</v>
      </c>
      <c r="K9" s="34">
        <v>3</v>
      </c>
      <c r="L9" s="34">
        <v>31</v>
      </c>
      <c r="M9" s="34">
        <v>68</v>
      </c>
      <c r="N9" s="34">
        <v>110.5</v>
      </c>
      <c r="O9" s="35">
        <v>396</v>
      </c>
      <c r="P9" s="29">
        <v>3</v>
      </c>
      <c r="Q9" s="41">
        <v>31</v>
      </c>
      <c r="R9" s="41">
        <v>68</v>
      </c>
      <c r="S9" s="41">
        <v>110.5</v>
      </c>
      <c r="T9" s="41">
        <v>396</v>
      </c>
      <c r="U9" s="42"/>
    </row>
    <row r="10" spans="1:21" ht="20.100000000000001" customHeight="1" x14ac:dyDescent="0.25">
      <c r="A10" s="156" t="s">
        <v>162</v>
      </c>
      <c r="B10" s="157" t="s">
        <v>161</v>
      </c>
      <c r="C10" s="153" t="s">
        <v>91</v>
      </c>
      <c r="D10" s="153" t="s">
        <v>77</v>
      </c>
      <c r="E10" s="152" t="s">
        <v>86</v>
      </c>
      <c r="F10" s="152">
        <v>0</v>
      </c>
      <c r="G10" s="152">
        <v>2080</v>
      </c>
      <c r="H10" s="152">
        <v>2080</v>
      </c>
      <c r="I10" s="33">
        <f>Table1[[#This Row],[Maximum Units Per Auth]]/Table1[[#This Row],[Max]]</f>
        <v>5.2525252525252526</v>
      </c>
      <c r="J10" s="29">
        <v>151</v>
      </c>
      <c r="K10" s="34">
        <v>3</v>
      </c>
      <c r="L10" s="34">
        <v>31</v>
      </c>
      <c r="M10" s="34">
        <v>68</v>
      </c>
      <c r="N10" s="34">
        <v>110.5</v>
      </c>
      <c r="O10" s="35">
        <v>396</v>
      </c>
      <c r="P10" s="29">
        <v>3</v>
      </c>
      <c r="Q10" s="41">
        <v>31</v>
      </c>
      <c r="R10" s="41">
        <v>68</v>
      </c>
      <c r="S10" s="41">
        <v>110.5</v>
      </c>
      <c r="T10" s="41">
        <v>396</v>
      </c>
      <c r="U10" s="42" t="s">
        <v>163</v>
      </c>
    </row>
    <row r="11" spans="1:21" ht="20.100000000000001" customHeight="1" x14ac:dyDescent="0.25">
      <c r="A11" s="156" t="s">
        <v>103</v>
      </c>
      <c r="B11" s="157" t="s">
        <v>330</v>
      </c>
      <c r="C11" s="153" t="s">
        <v>104</v>
      </c>
      <c r="D11" s="153" t="s">
        <v>85</v>
      </c>
      <c r="E11" s="152" t="s">
        <v>78</v>
      </c>
      <c r="F11" s="152">
        <v>0</v>
      </c>
      <c r="G11" s="158">
        <v>3</v>
      </c>
      <c r="H11" s="158">
        <v>3</v>
      </c>
      <c r="I11" s="36">
        <f>Table1[[#This Row],[Maximum Units Per Auth]]/Table1[[#This Row],[Max]]</f>
        <v>1.125</v>
      </c>
      <c r="J11" s="26">
        <v>270</v>
      </c>
      <c r="K11" s="37">
        <v>0.16666666666666666</v>
      </c>
      <c r="L11" s="37">
        <v>0.16666666666666666</v>
      </c>
      <c r="M11" s="37">
        <v>0.5</v>
      </c>
      <c r="N11" s="37">
        <v>0.83333333333333337</v>
      </c>
      <c r="O11" s="35">
        <v>2.6666666666666665</v>
      </c>
      <c r="P11" s="26">
        <v>1</v>
      </c>
      <c r="Q11" s="44">
        <v>1</v>
      </c>
      <c r="R11" s="44">
        <v>3</v>
      </c>
      <c r="S11" s="44">
        <v>5</v>
      </c>
      <c r="T11" s="44">
        <v>16</v>
      </c>
      <c r="U11" s="42"/>
    </row>
    <row r="12" spans="1:21" ht="20.100000000000001" customHeight="1" x14ac:dyDescent="0.25">
      <c r="A12" s="156" t="s">
        <v>103</v>
      </c>
      <c r="B12" s="157" t="s">
        <v>159</v>
      </c>
      <c r="C12" s="153" t="s">
        <v>104</v>
      </c>
      <c r="D12" s="153" t="s">
        <v>85</v>
      </c>
      <c r="E12" s="152" t="s">
        <v>105</v>
      </c>
      <c r="F12" s="152">
        <v>0</v>
      </c>
      <c r="G12" s="152">
        <v>24</v>
      </c>
      <c r="H12" s="152">
        <v>28</v>
      </c>
      <c r="I12" s="36">
        <f>Table1[[#This Row],[Maximum Units Per Auth]]/Table1[[#This Row],[Max]]</f>
        <v>3</v>
      </c>
      <c r="J12" s="26">
        <v>270</v>
      </c>
      <c r="K12" s="37">
        <v>0.5</v>
      </c>
      <c r="L12" s="37">
        <v>0.5</v>
      </c>
      <c r="M12" s="37">
        <v>1.5</v>
      </c>
      <c r="N12" s="37">
        <v>2.5</v>
      </c>
      <c r="O12" s="35">
        <v>8</v>
      </c>
      <c r="P12" s="26">
        <v>1</v>
      </c>
      <c r="Q12" s="44">
        <v>1</v>
      </c>
      <c r="R12" s="44">
        <v>3</v>
      </c>
      <c r="S12" s="44">
        <v>5</v>
      </c>
      <c r="T12" s="44">
        <v>16</v>
      </c>
      <c r="U12" s="42" t="s">
        <v>164</v>
      </c>
    </row>
    <row r="13" spans="1:21" ht="20.100000000000001" customHeight="1" x14ac:dyDescent="0.25">
      <c r="A13" s="156" t="s">
        <v>103</v>
      </c>
      <c r="B13" s="157" t="s">
        <v>160</v>
      </c>
      <c r="C13" s="153" t="s">
        <v>104</v>
      </c>
      <c r="D13" s="153" t="s">
        <v>85</v>
      </c>
      <c r="E13" s="152" t="s">
        <v>105</v>
      </c>
      <c r="F13" s="152">
        <v>0</v>
      </c>
      <c r="G13" s="152">
        <v>24</v>
      </c>
      <c r="H13" s="152">
        <v>32</v>
      </c>
      <c r="I13" s="36">
        <f>Table1[[#This Row],[Maximum Units Per Auth]]/Table1[[#This Row],[Max]]</f>
        <v>3</v>
      </c>
      <c r="J13" s="26">
        <v>270</v>
      </c>
      <c r="K13" s="37">
        <v>0.5</v>
      </c>
      <c r="L13" s="37">
        <v>0.5</v>
      </c>
      <c r="M13" s="37">
        <v>1.5</v>
      </c>
      <c r="N13" s="37">
        <v>2.5</v>
      </c>
      <c r="O13" s="35">
        <v>8</v>
      </c>
      <c r="P13" s="26">
        <v>1</v>
      </c>
      <c r="Q13" s="44">
        <v>1</v>
      </c>
      <c r="R13" s="44">
        <v>3</v>
      </c>
      <c r="S13" s="44">
        <v>5</v>
      </c>
      <c r="T13" s="44">
        <v>16</v>
      </c>
      <c r="U13" s="42" t="s">
        <v>164</v>
      </c>
    </row>
    <row r="14" spans="1:21" ht="20.100000000000001" customHeight="1" x14ac:dyDescent="0.25">
      <c r="A14" s="156" t="s">
        <v>103</v>
      </c>
      <c r="B14" s="157" t="s">
        <v>161</v>
      </c>
      <c r="C14" s="153" t="s">
        <v>104</v>
      </c>
      <c r="D14" s="153" t="s">
        <v>85</v>
      </c>
      <c r="E14" s="152" t="s">
        <v>105</v>
      </c>
      <c r="F14" s="152">
        <v>0</v>
      </c>
      <c r="G14" s="152">
        <v>24</v>
      </c>
      <c r="H14" s="152">
        <v>36</v>
      </c>
      <c r="I14" s="36">
        <f>Table1[[#This Row],[Maximum Units Per Auth]]/Table1[[#This Row],[Max]]</f>
        <v>3</v>
      </c>
      <c r="J14" s="26">
        <v>270</v>
      </c>
      <c r="K14" s="37">
        <v>0.5</v>
      </c>
      <c r="L14" s="37">
        <v>0.5</v>
      </c>
      <c r="M14" s="37">
        <v>1.5</v>
      </c>
      <c r="N14" s="37">
        <v>2.5</v>
      </c>
      <c r="O14" s="35">
        <v>8</v>
      </c>
      <c r="P14" s="26">
        <v>1</v>
      </c>
      <c r="Q14" s="44">
        <v>1</v>
      </c>
      <c r="R14" s="44">
        <v>3</v>
      </c>
      <c r="S14" s="44">
        <v>5</v>
      </c>
      <c r="T14" s="44">
        <v>16</v>
      </c>
      <c r="U14" s="42"/>
    </row>
    <row r="15" spans="1:21" ht="20.100000000000001" customHeight="1" x14ac:dyDescent="0.25">
      <c r="A15" s="159" t="s">
        <v>165</v>
      </c>
      <c r="B15" s="157" t="s">
        <v>330</v>
      </c>
      <c r="C15" s="139" t="s">
        <v>166</v>
      </c>
      <c r="D15" s="139" t="s">
        <v>85</v>
      </c>
      <c r="E15" s="152" t="s">
        <v>78</v>
      </c>
      <c r="F15" s="149">
        <v>0</v>
      </c>
      <c r="G15" s="160">
        <v>12</v>
      </c>
      <c r="H15" s="160">
        <v>12</v>
      </c>
      <c r="I15" s="33" t="e">
        <f>Table1[[#This Row],[Maximum Units Per Auth]]/Table1[[#This Row],[Max]]</f>
        <v>#DIV/0!</v>
      </c>
      <c r="J15" s="100"/>
      <c r="K15" s="34"/>
      <c r="L15" s="34"/>
      <c r="M15" s="34"/>
      <c r="N15" s="34"/>
      <c r="O15" s="35"/>
      <c r="P15" s="100"/>
      <c r="Q15" s="127"/>
      <c r="R15" s="127"/>
      <c r="S15" s="127"/>
      <c r="T15" s="127"/>
      <c r="U15" s="127"/>
    </row>
    <row r="16" spans="1:21" ht="20.100000000000001" customHeight="1" x14ac:dyDescent="0.25">
      <c r="A16" s="159" t="s">
        <v>165</v>
      </c>
      <c r="B16" s="157" t="s">
        <v>159</v>
      </c>
      <c r="C16" s="139" t="s">
        <v>166</v>
      </c>
      <c r="D16" s="139" t="s">
        <v>85</v>
      </c>
      <c r="E16" s="140" t="s">
        <v>80</v>
      </c>
      <c r="F16" s="149">
        <v>0</v>
      </c>
      <c r="G16" s="149">
        <v>24</v>
      </c>
      <c r="H16" s="149">
        <v>48</v>
      </c>
      <c r="I16" s="33" t="e">
        <f>Table1[[#This Row],[Maximum Units Per Auth]]/Table1[[#This Row],[Max]]</f>
        <v>#DIV/0!</v>
      </c>
      <c r="J16" s="100"/>
      <c r="K16" s="34"/>
      <c r="L16" s="34"/>
      <c r="M16" s="34"/>
      <c r="N16" s="34"/>
      <c r="O16" s="35"/>
      <c r="P16" s="100"/>
      <c r="Q16" s="127"/>
      <c r="R16" s="127"/>
      <c r="S16" s="127"/>
      <c r="T16" s="127"/>
      <c r="U16" s="127"/>
    </row>
    <row r="17" spans="1:21" ht="20.100000000000001" customHeight="1" x14ac:dyDescent="0.25">
      <c r="A17" s="159" t="s">
        <v>165</v>
      </c>
      <c r="B17" s="157" t="s">
        <v>160</v>
      </c>
      <c r="C17" s="139" t="s">
        <v>166</v>
      </c>
      <c r="D17" s="139" t="s">
        <v>85</v>
      </c>
      <c r="E17" s="140" t="s">
        <v>80</v>
      </c>
      <c r="F17" s="149">
        <v>0</v>
      </c>
      <c r="G17" s="149">
        <v>24</v>
      </c>
      <c r="H17" s="149">
        <v>48</v>
      </c>
      <c r="I17" s="33" t="e">
        <f>Table1[[#This Row],[Maximum Units Per Auth]]/Table1[[#This Row],[Max]]</f>
        <v>#DIV/0!</v>
      </c>
      <c r="J17" s="100"/>
      <c r="K17" s="34"/>
      <c r="L17" s="34"/>
      <c r="M17" s="34"/>
      <c r="N17" s="34"/>
      <c r="O17" s="35"/>
      <c r="P17" s="100"/>
      <c r="Q17" s="127"/>
      <c r="R17" s="127"/>
      <c r="S17" s="127"/>
      <c r="T17" s="127"/>
      <c r="U17" s="127"/>
    </row>
    <row r="18" spans="1:21" ht="20.100000000000001" customHeight="1" x14ac:dyDescent="0.25">
      <c r="A18" s="159" t="s">
        <v>165</v>
      </c>
      <c r="B18" s="157" t="s">
        <v>167</v>
      </c>
      <c r="C18" s="139" t="s">
        <v>166</v>
      </c>
      <c r="D18" s="139" t="s">
        <v>85</v>
      </c>
      <c r="E18" s="140" t="s">
        <v>80</v>
      </c>
      <c r="F18" s="149">
        <v>0</v>
      </c>
      <c r="G18" s="149">
        <v>24</v>
      </c>
      <c r="H18" s="149">
        <v>48</v>
      </c>
      <c r="I18" s="33" t="e">
        <f>Table1[[#This Row],[Maximum Units Per Auth]]/Table1[[#This Row],[Max]]</f>
        <v>#DIV/0!</v>
      </c>
      <c r="J18" s="100"/>
      <c r="K18" s="34"/>
      <c r="L18" s="34"/>
      <c r="M18" s="34"/>
      <c r="N18" s="34"/>
      <c r="O18" s="35"/>
      <c r="P18" s="100"/>
      <c r="Q18" s="127"/>
      <c r="R18" s="127"/>
      <c r="S18" s="127"/>
      <c r="T18" s="127"/>
      <c r="U18" s="127"/>
    </row>
    <row r="19" spans="1:21" ht="28.5" x14ac:dyDescent="0.25">
      <c r="A19" s="147" t="s">
        <v>168</v>
      </c>
      <c r="B19" s="157" t="s">
        <v>330</v>
      </c>
      <c r="C19" s="139" t="s">
        <v>169</v>
      </c>
      <c r="D19" s="139" t="s">
        <v>85</v>
      </c>
      <c r="E19" s="140" t="s">
        <v>78</v>
      </c>
      <c r="F19" s="149">
        <v>0</v>
      </c>
      <c r="G19" s="149">
        <v>12</v>
      </c>
      <c r="H19" s="149">
        <v>12</v>
      </c>
      <c r="I19" s="33" t="e">
        <f>Table1[[#This Row],[Maximum Units Per Auth]]/Table1[[#This Row],[Max]]</f>
        <v>#DIV/0!</v>
      </c>
      <c r="J19" s="100"/>
      <c r="K19" s="34"/>
      <c r="L19" s="34"/>
      <c r="M19" s="34"/>
      <c r="N19" s="34"/>
      <c r="O19" s="35"/>
      <c r="P19" s="100"/>
      <c r="Q19" s="127"/>
      <c r="R19" s="127"/>
      <c r="S19" s="127"/>
      <c r="T19" s="127"/>
      <c r="U19" s="127"/>
    </row>
    <row r="20" spans="1:21" ht="28.5" x14ac:dyDescent="0.25">
      <c r="A20" s="147" t="s">
        <v>168</v>
      </c>
      <c r="B20" s="157" t="s">
        <v>159</v>
      </c>
      <c r="C20" s="139" t="s">
        <v>169</v>
      </c>
      <c r="D20" s="139" t="s">
        <v>85</v>
      </c>
      <c r="E20" s="140" t="s">
        <v>80</v>
      </c>
      <c r="F20" s="149">
        <v>0</v>
      </c>
      <c r="G20" s="149">
        <v>24</v>
      </c>
      <c r="H20" s="149">
        <v>48</v>
      </c>
      <c r="I20" s="33" t="e">
        <f>Table1[[#This Row],[Maximum Units Per Auth]]/Table1[[#This Row],[Max]]</f>
        <v>#DIV/0!</v>
      </c>
      <c r="J20" s="100"/>
      <c r="K20" s="34"/>
      <c r="L20" s="34"/>
      <c r="M20" s="34"/>
      <c r="N20" s="34"/>
      <c r="O20" s="35"/>
      <c r="P20" s="100"/>
      <c r="Q20" s="127"/>
      <c r="R20" s="127"/>
      <c r="S20" s="127"/>
      <c r="T20" s="127"/>
      <c r="U20" s="127"/>
    </row>
    <row r="21" spans="1:21" ht="28.5" x14ac:dyDescent="0.25">
      <c r="A21" s="147" t="s">
        <v>168</v>
      </c>
      <c r="B21" s="157" t="s">
        <v>160</v>
      </c>
      <c r="C21" s="139" t="s">
        <v>169</v>
      </c>
      <c r="D21" s="139" t="s">
        <v>85</v>
      </c>
      <c r="E21" s="140" t="s">
        <v>80</v>
      </c>
      <c r="F21" s="149">
        <v>0</v>
      </c>
      <c r="G21" s="149">
        <v>24</v>
      </c>
      <c r="H21" s="149">
        <v>48</v>
      </c>
      <c r="I21" s="33" t="e">
        <f>Table1[[#This Row],[Maximum Units Per Auth]]/Table1[[#This Row],[Max]]</f>
        <v>#DIV/0!</v>
      </c>
      <c r="J21" s="100"/>
      <c r="K21" s="34"/>
      <c r="L21" s="34"/>
      <c r="M21" s="34"/>
      <c r="N21" s="34"/>
      <c r="O21" s="35"/>
      <c r="P21" s="100"/>
      <c r="Q21" s="127"/>
      <c r="R21" s="127"/>
      <c r="S21" s="127"/>
      <c r="T21" s="127"/>
      <c r="U21" s="127"/>
    </row>
    <row r="22" spans="1:21" ht="28.5" x14ac:dyDescent="0.25">
      <c r="A22" s="147" t="s">
        <v>168</v>
      </c>
      <c r="B22" s="157" t="s">
        <v>167</v>
      </c>
      <c r="C22" s="139" t="s">
        <v>169</v>
      </c>
      <c r="D22" s="139" t="s">
        <v>85</v>
      </c>
      <c r="E22" s="140" t="s">
        <v>80</v>
      </c>
      <c r="F22" s="149">
        <v>0</v>
      </c>
      <c r="G22" s="149">
        <v>24</v>
      </c>
      <c r="H22" s="149">
        <v>48</v>
      </c>
      <c r="I22" s="33" t="e">
        <f>Table1[[#This Row],[Maximum Units Per Auth]]/Table1[[#This Row],[Max]]</f>
        <v>#DIV/0!</v>
      </c>
      <c r="J22" s="100"/>
      <c r="K22" s="34"/>
      <c r="L22" s="34"/>
      <c r="M22" s="34"/>
      <c r="N22" s="34"/>
      <c r="O22" s="35"/>
      <c r="P22" s="100"/>
      <c r="Q22" s="127"/>
      <c r="R22" s="127"/>
      <c r="S22" s="127"/>
      <c r="T22" s="127"/>
      <c r="U22" s="127"/>
    </row>
    <row r="23" spans="1:21" ht="20.100000000000001" customHeight="1" x14ac:dyDescent="0.25">
      <c r="A23" s="137" t="s">
        <v>106</v>
      </c>
      <c r="B23" s="157" t="s">
        <v>330</v>
      </c>
      <c r="C23" s="153" t="s">
        <v>107</v>
      </c>
      <c r="D23" s="153" t="s">
        <v>85</v>
      </c>
      <c r="E23" s="152" t="s">
        <v>78</v>
      </c>
      <c r="F23" s="152">
        <v>0</v>
      </c>
      <c r="G23" s="158">
        <v>6</v>
      </c>
      <c r="H23" s="158">
        <v>6</v>
      </c>
      <c r="I23" s="36">
        <f>Table1[[#This Row],[Maximum Units Per Auth]]/Table1[[#This Row],[Max]]</f>
        <v>3.2727272727272729</v>
      </c>
      <c r="J23" s="26">
        <v>591</v>
      </c>
      <c r="K23" s="37">
        <v>0.16666666666666666</v>
      </c>
      <c r="L23" s="37">
        <v>0.16666666666666666</v>
      </c>
      <c r="M23" s="37">
        <v>0.33333333333333331</v>
      </c>
      <c r="N23" s="37">
        <v>0.66666666666666663</v>
      </c>
      <c r="O23" s="35">
        <v>1.8333333333333333</v>
      </c>
      <c r="P23" s="26">
        <v>1</v>
      </c>
      <c r="Q23" s="44">
        <v>1</v>
      </c>
      <c r="R23" s="44">
        <v>2</v>
      </c>
      <c r="S23" s="44">
        <v>4</v>
      </c>
      <c r="T23" s="44">
        <v>11</v>
      </c>
      <c r="U23" s="42"/>
    </row>
    <row r="24" spans="1:21" ht="20.100000000000001" customHeight="1" x14ac:dyDescent="0.25">
      <c r="A24" s="137" t="s">
        <v>106</v>
      </c>
      <c r="B24" s="157" t="s">
        <v>159</v>
      </c>
      <c r="C24" s="153" t="s">
        <v>107</v>
      </c>
      <c r="D24" s="153" t="s">
        <v>85</v>
      </c>
      <c r="E24" s="152" t="s">
        <v>105</v>
      </c>
      <c r="F24" s="152">
        <v>0</v>
      </c>
      <c r="G24" s="152">
        <v>24</v>
      </c>
      <c r="H24" s="152">
        <v>24</v>
      </c>
      <c r="I24" s="36">
        <f>Table1[[#This Row],[Maximum Units Per Auth]]/Table1[[#This Row],[Max]]</f>
        <v>4.3636363636363633</v>
      </c>
      <c r="J24" s="26">
        <v>591</v>
      </c>
      <c r="K24" s="37">
        <v>0.5</v>
      </c>
      <c r="L24" s="37">
        <v>0.5</v>
      </c>
      <c r="M24" s="37">
        <v>1</v>
      </c>
      <c r="N24" s="37">
        <v>2</v>
      </c>
      <c r="O24" s="35">
        <v>5.5</v>
      </c>
      <c r="P24" s="26">
        <v>1</v>
      </c>
      <c r="Q24" s="44">
        <v>1</v>
      </c>
      <c r="R24" s="44">
        <v>2</v>
      </c>
      <c r="S24" s="44">
        <v>4</v>
      </c>
      <c r="T24" s="44">
        <v>11</v>
      </c>
      <c r="U24" s="42"/>
    </row>
    <row r="25" spans="1:21" ht="20.100000000000001" customHeight="1" x14ac:dyDescent="0.25">
      <c r="A25" s="137" t="s">
        <v>106</v>
      </c>
      <c r="B25" s="157" t="s">
        <v>160</v>
      </c>
      <c r="C25" s="153" t="s">
        <v>107</v>
      </c>
      <c r="D25" s="153" t="s">
        <v>85</v>
      </c>
      <c r="E25" s="152" t="s">
        <v>105</v>
      </c>
      <c r="F25" s="152">
        <v>0</v>
      </c>
      <c r="G25" s="152">
        <v>24</v>
      </c>
      <c r="H25" s="152">
        <v>24</v>
      </c>
      <c r="I25" s="36">
        <f>Table1[[#This Row],[Maximum Units Per Auth]]/Table1[[#This Row],[Max]]</f>
        <v>4.3636363636363633</v>
      </c>
      <c r="J25" s="26">
        <v>591</v>
      </c>
      <c r="K25" s="37">
        <v>0.5</v>
      </c>
      <c r="L25" s="37">
        <v>0.5</v>
      </c>
      <c r="M25" s="37">
        <v>1</v>
      </c>
      <c r="N25" s="37">
        <v>2</v>
      </c>
      <c r="O25" s="35">
        <v>5.5</v>
      </c>
      <c r="P25" s="26">
        <v>1</v>
      </c>
      <c r="Q25" s="44">
        <v>1</v>
      </c>
      <c r="R25" s="44">
        <v>2</v>
      </c>
      <c r="S25" s="44">
        <v>4</v>
      </c>
      <c r="T25" s="44">
        <v>11</v>
      </c>
      <c r="U25" s="42"/>
    </row>
    <row r="26" spans="1:21" ht="20.100000000000001" customHeight="1" x14ac:dyDescent="0.25">
      <c r="A26" s="137" t="s">
        <v>106</v>
      </c>
      <c r="B26" s="157" t="s">
        <v>167</v>
      </c>
      <c r="C26" s="153" t="s">
        <v>107</v>
      </c>
      <c r="D26" s="153" t="s">
        <v>85</v>
      </c>
      <c r="E26" s="152" t="s">
        <v>105</v>
      </c>
      <c r="F26" s="152">
        <v>0</v>
      </c>
      <c r="G26" s="152">
        <v>24</v>
      </c>
      <c r="H26" s="152">
        <v>24</v>
      </c>
      <c r="I26" s="36">
        <f>Table1[[#This Row],[Maximum Units Per Auth]]/Table1[[#This Row],[Max]]</f>
        <v>4.3636363636363633</v>
      </c>
      <c r="J26" s="26">
        <v>591</v>
      </c>
      <c r="K26" s="37">
        <v>0.5</v>
      </c>
      <c r="L26" s="37">
        <v>0.5</v>
      </c>
      <c r="M26" s="37">
        <v>1</v>
      </c>
      <c r="N26" s="37">
        <v>2</v>
      </c>
      <c r="O26" s="35">
        <v>5.5</v>
      </c>
      <c r="P26" s="26">
        <v>1</v>
      </c>
      <c r="Q26" s="44">
        <v>1</v>
      </c>
      <c r="R26" s="44">
        <v>2</v>
      </c>
      <c r="S26" s="44">
        <v>4</v>
      </c>
      <c r="T26" s="44">
        <v>11</v>
      </c>
      <c r="U26" s="42"/>
    </row>
    <row r="27" spans="1:21" ht="20.100000000000001" customHeight="1" x14ac:dyDescent="0.25">
      <c r="A27" s="156" t="s">
        <v>115</v>
      </c>
      <c r="B27" s="157" t="s">
        <v>330</v>
      </c>
      <c r="C27" s="153">
        <v>90853</v>
      </c>
      <c r="D27" s="153" t="s">
        <v>85</v>
      </c>
      <c r="E27" s="152" t="s">
        <v>78</v>
      </c>
      <c r="F27" s="152">
        <v>0</v>
      </c>
      <c r="G27" s="158">
        <v>64</v>
      </c>
      <c r="H27" s="158">
        <v>64</v>
      </c>
      <c r="I27" s="33">
        <f>Table1[[#This Row],[Maximum Units Per Auth]]/Table1[[#This Row],[Max]]</f>
        <v>13.714285714285714</v>
      </c>
      <c r="J27" s="29">
        <v>96</v>
      </c>
      <c r="K27" s="34">
        <v>0.16666666666666666</v>
      </c>
      <c r="L27" s="34">
        <v>0.33333333333333331</v>
      </c>
      <c r="M27" s="34">
        <v>1</v>
      </c>
      <c r="N27" s="34">
        <v>2</v>
      </c>
      <c r="O27" s="35">
        <v>4.666666666666667</v>
      </c>
      <c r="P27" s="29">
        <v>1</v>
      </c>
      <c r="Q27" s="41">
        <v>2</v>
      </c>
      <c r="R27" s="41">
        <v>6</v>
      </c>
      <c r="S27" s="41">
        <v>12</v>
      </c>
      <c r="T27" s="41">
        <v>28</v>
      </c>
      <c r="U27" s="42"/>
    </row>
    <row r="28" spans="1:21" ht="20.100000000000001" customHeight="1" x14ac:dyDescent="0.25">
      <c r="A28" s="156" t="s">
        <v>115</v>
      </c>
      <c r="B28" s="157" t="s">
        <v>159</v>
      </c>
      <c r="C28" s="153">
        <v>90853</v>
      </c>
      <c r="D28" s="153" t="s">
        <v>85</v>
      </c>
      <c r="E28" s="152" t="s">
        <v>105</v>
      </c>
      <c r="F28" s="152">
        <v>0</v>
      </c>
      <c r="G28" s="152">
        <v>32</v>
      </c>
      <c r="H28" s="152">
        <v>64</v>
      </c>
      <c r="I28" s="33">
        <f>Table1[[#This Row],[Maximum Units Per Auth]]/Table1[[#This Row],[Max]]</f>
        <v>2.2857142857142856</v>
      </c>
      <c r="J28" s="29">
        <v>96</v>
      </c>
      <c r="K28" s="34">
        <v>0.5</v>
      </c>
      <c r="L28" s="34">
        <v>1</v>
      </c>
      <c r="M28" s="34">
        <v>3</v>
      </c>
      <c r="N28" s="34">
        <v>6</v>
      </c>
      <c r="O28" s="35">
        <v>14</v>
      </c>
      <c r="P28" s="29">
        <v>1</v>
      </c>
      <c r="Q28" s="41">
        <v>2</v>
      </c>
      <c r="R28" s="41">
        <v>6</v>
      </c>
      <c r="S28" s="41">
        <v>12</v>
      </c>
      <c r="T28" s="41">
        <v>28</v>
      </c>
      <c r="U28" s="42"/>
    </row>
    <row r="29" spans="1:21" ht="20.100000000000001" customHeight="1" x14ac:dyDescent="0.25">
      <c r="A29" s="156" t="s">
        <v>115</v>
      </c>
      <c r="B29" s="157" t="s">
        <v>160</v>
      </c>
      <c r="C29" s="153">
        <v>90853</v>
      </c>
      <c r="D29" s="153" t="s">
        <v>85</v>
      </c>
      <c r="E29" s="152" t="s">
        <v>105</v>
      </c>
      <c r="F29" s="152">
        <v>0</v>
      </c>
      <c r="G29" s="152">
        <v>32</v>
      </c>
      <c r="H29" s="152">
        <v>64</v>
      </c>
      <c r="I29" s="33">
        <f>Table1[[#This Row],[Maximum Units Per Auth]]/Table1[[#This Row],[Max]]</f>
        <v>2.2857142857142856</v>
      </c>
      <c r="J29" s="29">
        <v>96</v>
      </c>
      <c r="K29" s="34">
        <v>0.5</v>
      </c>
      <c r="L29" s="34">
        <v>1</v>
      </c>
      <c r="M29" s="34">
        <v>3</v>
      </c>
      <c r="N29" s="34">
        <v>6</v>
      </c>
      <c r="O29" s="35">
        <v>14</v>
      </c>
      <c r="P29" s="29">
        <v>1</v>
      </c>
      <c r="Q29" s="41">
        <v>2</v>
      </c>
      <c r="R29" s="41">
        <v>6</v>
      </c>
      <c r="S29" s="41">
        <v>12</v>
      </c>
      <c r="T29" s="41">
        <v>28</v>
      </c>
      <c r="U29" s="42"/>
    </row>
    <row r="30" spans="1:21" ht="20.100000000000001" customHeight="1" x14ac:dyDescent="0.25">
      <c r="A30" s="156" t="s">
        <v>115</v>
      </c>
      <c r="B30" s="157" t="s">
        <v>167</v>
      </c>
      <c r="C30" s="153">
        <v>90853</v>
      </c>
      <c r="D30" s="153" t="s">
        <v>85</v>
      </c>
      <c r="E30" s="152" t="s">
        <v>105</v>
      </c>
      <c r="F30" s="152">
        <v>0</v>
      </c>
      <c r="G30" s="152">
        <v>32</v>
      </c>
      <c r="H30" s="152">
        <v>64</v>
      </c>
      <c r="I30" s="33">
        <f>Table1[[#This Row],[Maximum Units Per Auth]]/Table1[[#This Row],[Max]]</f>
        <v>2.2857142857142856</v>
      </c>
      <c r="J30" s="29">
        <v>96</v>
      </c>
      <c r="K30" s="34">
        <v>0.5</v>
      </c>
      <c r="L30" s="34">
        <v>1</v>
      </c>
      <c r="M30" s="34">
        <v>3</v>
      </c>
      <c r="N30" s="34">
        <v>6</v>
      </c>
      <c r="O30" s="35">
        <v>14</v>
      </c>
      <c r="P30" s="29">
        <v>1</v>
      </c>
      <c r="Q30" s="41">
        <v>2</v>
      </c>
      <c r="R30" s="41">
        <v>6</v>
      </c>
      <c r="S30" s="41">
        <v>12</v>
      </c>
      <c r="T30" s="41">
        <v>28</v>
      </c>
      <c r="U30" s="42"/>
    </row>
    <row r="31" spans="1:21" ht="20.100000000000001" customHeight="1" x14ac:dyDescent="0.25">
      <c r="A31" s="156" t="s">
        <v>116</v>
      </c>
      <c r="B31" s="157" t="s">
        <v>330</v>
      </c>
      <c r="C31" s="153" t="s">
        <v>170</v>
      </c>
      <c r="D31" s="153" t="s">
        <v>77</v>
      </c>
      <c r="E31" s="152" t="s">
        <v>78</v>
      </c>
      <c r="F31" s="152">
        <v>0</v>
      </c>
      <c r="G31" s="158">
        <v>0</v>
      </c>
      <c r="H31" s="158">
        <v>0</v>
      </c>
      <c r="I31" s="33">
        <f>Table1[[#This Row],[Maximum Units Per Auth]]/Table1[[#This Row],[Max]]</f>
        <v>0</v>
      </c>
      <c r="J31" s="29">
        <v>472</v>
      </c>
      <c r="K31" s="34">
        <v>0.16666666666666666</v>
      </c>
      <c r="L31" s="34">
        <v>7</v>
      </c>
      <c r="M31" s="34">
        <v>19.416666666666668</v>
      </c>
      <c r="N31" s="34">
        <v>36</v>
      </c>
      <c r="O31" s="35">
        <v>84.166666666666671</v>
      </c>
      <c r="P31" s="29">
        <v>1</v>
      </c>
      <c r="Q31" s="41">
        <v>42</v>
      </c>
      <c r="R31" s="41">
        <v>116.5</v>
      </c>
      <c r="S31" s="41">
        <v>216</v>
      </c>
      <c r="T31" s="41">
        <v>505</v>
      </c>
      <c r="U31" s="42"/>
    </row>
    <row r="32" spans="1:21" ht="20.100000000000001" customHeight="1" x14ac:dyDescent="0.25">
      <c r="A32" s="156" t="s">
        <v>116</v>
      </c>
      <c r="B32" s="157" t="s">
        <v>159</v>
      </c>
      <c r="C32" s="153" t="s">
        <v>170</v>
      </c>
      <c r="D32" s="153" t="s">
        <v>77</v>
      </c>
      <c r="E32" s="152" t="s">
        <v>105</v>
      </c>
      <c r="F32" s="152">
        <v>0</v>
      </c>
      <c r="G32" s="152">
        <v>0</v>
      </c>
      <c r="H32" s="152">
        <v>0</v>
      </c>
      <c r="I32" s="33">
        <f>Table1[[#This Row],[Maximum Units Per Auth]]/Table1[[#This Row],[Max]]</f>
        <v>0</v>
      </c>
      <c r="J32" s="29">
        <v>472</v>
      </c>
      <c r="K32" s="34">
        <v>0.5</v>
      </c>
      <c r="L32" s="34">
        <v>21</v>
      </c>
      <c r="M32" s="34">
        <v>58.25</v>
      </c>
      <c r="N32" s="34">
        <v>108</v>
      </c>
      <c r="O32" s="35">
        <v>252.5</v>
      </c>
      <c r="P32" s="29">
        <v>1</v>
      </c>
      <c r="Q32" s="41">
        <v>42</v>
      </c>
      <c r="R32" s="41">
        <v>116.5</v>
      </c>
      <c r="S32" s="41">
        <v>216</v>
      </c>
      <c r="T32" s="41">
        <v>505</v>
      </c>
      <c r="U32" s="42" t="s">
        <v>171</v>
      </c>
    </row>
    <row r="33" spans="1:21" ht="20.100000000000001" customHeight="1" x14ac:dyDescent="0.25">
      <c r="A33" s="156" t="s">
        <v>116</v>
      </c>
      <c r="B33" s="157" t="s">
        <v>160</v>
      </c>
      <c r="C33" s="153" t="s">
        <v>170</v>
      </c>
      <c r="D33" s="153" t="s">
        <v>77</v>
      </c>
      <c r="E33" s="152" t="s">
        <v>105</v>
      </c>
      <c r="F33" s="152">
        <v>0</v>
      </c>
      <c r="G33" s="152">
        <v>0</v>
      </c>
      <c r="H33" s="152">
        <v>0</v>
      </c>
      <c r="I33" s="33">
        <f>Table1[[#This Row],[Maximum Units Per Auth]]/Table1[[#This Row],[Max]]</f>
        <v>0</v>
      </c>
      <c r="J33" s="29">
        <v>472</v>
      </c>
      <c r="K33" s="34">
        <v>0.5</v>
      </c>
      <c r="L33" s="34">
        <v>21</v>
      </c>
      <c r="M33" s="34">
        <v>58.25</v>
      </c>
      <c r="N33" s="34">
        <v>108</v>
      </c>
      <c r="O33" s="35">
        <v>252.5</v>
      </c>
      <c r="P33" s="29">
        <v>1</v>
      </c>
      <c r="Q33" s="41">
        <v>42</v>
      </c>
      <c r="R33" s="41">
        <v>116.5</v>
      </c>
      <c r="S33" s="41">
        <v>216</v>
      </c>
      <c r="T33" s="41">
        <v>505</v>
      </c>
      <c r="U33" s="42" t="s">
        <v>171</v>
      </c>
    </row>
    <row r="34" spans="1:21" ht="20.100000000000001" customHeight="1" x14ac:dyDescent="0.25">
      <c r="A34" s="156" t="s">
        <v>116</v>
      </c>
      <c r="B34" s="157" t="s">
        <v>161</v>
      </c>
      <c r="C34" s="153" t="s">
        <v>170</v>
      </c>
      <c r="D34" s="153" t="s">
        <v>77</v>
      </c>
      <c r="E34" s="152" t="s">
        <v>105</v>
      </c>
      <c r="F34" s="152">
        <v>96</v>
      </c>
      <c r="G34" s="152">
        <v>240</v>
      </c>
      <c r="H34" s="152">
        <v>480</v>
      </c>
      <c r="I34" s="33">
        <f>Table1[[#This Row],[Maximum Units Per Auth]]/Table1[[#This Row],[Max]]</f>
        <v>0.95049504950495045</v>
      </c>
      <c r="J34" s="29">
        <v>472</v>
      </c>
      <c r="K34" s="34">
        <v>0.5</v>
      </c>
      <c r="L34" s="34">
        <v>21</v>
      </c>
      <c r="M34" s="34">
        <v>58.25</v>
      </c>
      <c r="N34" s="34">
        <v>108</v>
      </c>
      <c r="O34" s="35">
        <v>252.5</v>
      </c>
      <c r="P34" s="29">
        <v>1</v>
      </c>
      <c r="Q34" s="41">
        <v>42</v>
      </c>
      <c r="R34" s="41">
        <v>116.5</v>
      </c>
      <c r="S34" s="41">
        <v>216</v>
      </c>
      <c r="T34" s="41">
        <v>505</v>
      </c>
      <c r="U34" s="42"/>
    </row>
    <row r="35" spans="1:21" ht="20.100000000000001" customHeight="1" x14ac:dyDescent="0.25">
      <c r="A35" s="156" t="s">
        <v>172</v>
      </c>
      <c r="B35" s="157" t="s">
        <v>330</v>
      </c>
      <c r="C35" s="153" t="s">
        <v>119</v>
      </c>
      <c r="D35" s="153" t="s">
        <v>98</v>
      </c>
      <c r="E35" s="152" t="s">
        <v>78</v>
      </c>
      <c r="F35" s="152">
        <v>0</v>
      </c>
      <c r="G35" s="158">
        <v>0</v>
      </c>
      <c r="H35" s="158">
        <v>0</v>
      </c>
      <c r="I35" s="36">
        <f>Table1[[#This Row],[Maximum Units Per Auth]]/Table1[[#This Row],[Max]]</f>
        <v>0</v>
      </c>
      <c r="J35" s="26">
        <v>472</v>
      </c>
      <c r="K35" s="37">
        <v>0.16666666666666666</v>
      </c>
      <c r="L35" s="37">
        <v>7</v>
      </c>
      <c r="M35" s="37">
        <v>19.416666666666668</v>
      </c>
      <c r="N35" s="37">
        <v>36</v>
      </c>
      <c r="O35" s="35">
        <v>84.166666666666671</v>
      </c>
      <c r="P35" s="26">
        <v>1</v>
      </c>
      <c r="Q35" s="44">
        <v>42</v>
      </c>
      <c r="R35" s="44">
        <v>116.5</v>
      </c>
      <c r="S35" s="44">
        <v>216</v>
      </c>
      <c r="T35" s="44">
        <v>505</v>
      </c>
      <c r="U35" s="42"/>
    </row>
    <row r="36" spans="1:21" ht="20.100000000000001" customHeight="1" x14ac:dyDescent="0.25">
      <c r="A36" s="156" t="s">
        <v>172</v>
      </c>
      <c r="B36" s="157" t="s">
        <v>159</v>
      </c>
      <c r="C36" s="153" t="s">
        <v>119</v>
      </c>
      <c r="D36" s="153" t="s">
        <v>98</v>
      </c>
      <c r="E36" s="152" t="s">
        <v>105</v>
      </c>
      <c r="F36" s="152">
        <v>0</v>
      </c>
      <c r="G36" s="152">
        <v>0</v>
      </c>
      <c r="H36" s="152">
        <v>0</v>
      </c>
      <c r="I36" s="36">
        <f>Table1[[#This Row],[Maximum Units Per Auth]]/Table1[[#This Row],[Max]]</f>
        <v>0</v>
      </c>
      <c r="J36" s="26">
        <v>472</v>
      </c>
      <c r="K36" s="37">
        <v>0.5</v>
      </c>
      <c r="L36" s="37">
        <v>21</v>
      </c>
      <c r="M36" s="37">
        <v>58.25</v>
      </c>
      <c r="N36" s="37">
        <v>108</v>
      </c>
      <c r="O36" s="35">
        <v>252.5</v>
      </c>
      <c r="P36" s="26">
        <v>1</v>
      </c>
      <c r="Q36" s="44">
        <v>42</v>
      </c>
      <c r="R36" s="44">
        <v>116.5</v>
      </c>
      <c r="S36" s="44">
        <v>216</v>
      </c>
      <c r="T36" s="44">
        <v>505</v>
      </c>
      <c r="U36" s="42" t="s">
        <v>171</v>
      </c>
    </row>
    <row r="37" spans="1:21" ht="20.100000000000001" customHeight="1" x14ac:dyDescent="0.25">
      <c r="A37" s="156" t="s">
        <v>172</v>
      </c>
      <c r="B37" s="157" t="s">
        <v>160</v>
      </c>
      <c r="C37" s="153" t="s">
        <v>119</v>
      </c>
      <c r="D37" s="153" t="s">
        <v>98</v>
      </c>
      <c r="E37" s="152" t="s">
        <v>105</v>
      </c>
      <c r="F37" s="152">
        <v>0</v>
      </c>
      <c r="G37" s="152">
        <v>0</v>
      </c>
      <c r="H37" s="152">
        <v>0</v>
      </c>
      <c r="I37" s="36">
        <f>Table1[[#This Row],[Maximum Units Per Auth]]/Table1[[#This Row],[Max]]</f>
        <v>0</v>
      </c>
      <c r="J37" s="26">
        <v>472</v>
      </c>
      <c r="K37" s="37">
        <v>0.5</v>
      </c>
      <c r="L37" s="37">
        <v>21</v>
      </c>
      <c r="M37" s="37">
        <v>58.25</v>
      </c>
      <c r="N37" s="37">
        <v>108</v>
      </c>
      <c r="O37" s="35">
        <v>252.5</v>
      </c>
      <c r="P37" s="26">
        <v>1</v>
      </c>
      <c r="Q37" s="44">
        <v>42</v>
      </c>
      <c r="R37" s="44">
        <v>116.5</v>
      </c>
      <c r="S37" s="44">
        <v>216</v>
      </c>
      <c r="T37" s="44">
        <v>505</v>
      </c>
      <c r="U37" s="42" t="s">
        <v>171</v>
      </c>
    </row>
    <row r="38" spans="1:21" ht="20.100000000000001" customHeight="1" x14ac:dyDescent="0.25">
      <c r="A38" s="156" t="s">
        <v>172</v>
      </c>
      <c r="B38" s="157" t="s">
        <v>161</v>
      </c>
      <c r="C38" s="153" t="s">
        <v>119</v>
      </c>
      <c r="D38" s="153" t="s">
        <v>98</v>
      </c>
      <c r="E38" s="152" t="s">
        <v>105</v>
      </c>
      <c r="F38" s="152">
        <v>0</v>
      </c>
      <c r="G38" s="152">
        <v>240</v>
      </c>
      <c r="H38" s="152">
        <v>480</v>
      </c>
      <c r="I38" s="36">
        <f>Table1[[#This Row],[Maximum Units Per Auth]]/Table1[[#This Row],[Max]]</f>
        <v>0.95049504950495045</v>
      </c>
      <c r="J38" s="26">
        <v>472</v>
      </c>
      <c r="K38" s="37">
        <v>0.5</v>
      </c>
      <c r="L38" s="37">
        <v>21</v>
      </c>
      <c r="M38" s="37">
        <v>58.25</v>
      </c>
      <c r="N38" s="37">
        <v>108</v>
      </c>
      <c r="O38" s="35">
        <v>252.5</v>
      </c>
      <c r="P38" s="26">
        <v>1</v>
      </c>
      <c r="Q38" s="44">
        <v>42</v>
      </c>
      <c r="R38" s="44">
        <v>116.5</v>
      </c>
      <c r="S38" s="44">
        <v>216</v>
      </c>
      <c r="T38" s="44">
        <v>505</v>
      </c>
      <c r="U38" s="42"/>
    </row>
    <row r="39" spans="1:21" ht="20.100000000000001" customHeight="1" x14ac:dyDescent="0.25">
      <c r="A39" s="156" t="s">
        <v>120</v>
      </c>
      <c r="B39" s="157" t="s">
        <v>330</v>
      </c>
      <c r="C39" s="153" t="s">
        <v>121</v>
      </c>
      <c r="D39" s="153" t="s">
        <v>85</v>
      </c>
      <c r="E39" s="152" t="s">
        <v>78</v>
      </c>
      <c r="F39" s="152">
        <v>0</v>
      </c>
      <c r="G39" s="158">
        <v>6</v>
      </c>
      <c r="H39" s="158">
        <v>6</v>
      </c>
      <c r="I39" s="33">
        <f>Table1[[#This Row],[Maximum Units Per Auth]]/Table1[[#This Row],[Max]]</f>
        <v>1.6363636363636365</v>
      </c>
      <c r="J39" s="29">
        <v>1174</v>
      </c>
      <c r="K39" s="34">
        <v>0.16666666666666666</v>
      </c>
      <c r="L39" s="34">
        <v>0.33333333333333331</v>
      </c>
      <c r="M39" s="34">
        <v>0.83333333333333337</v>
      </c>
      <c r="N39" s="34">
        <v>1.5</v>
      </c>
      <c r="O39" s="35">
        <v>3.6666666666666665</v>
      </c>
      <c r="P39" s="29">
        <v>1</v>
      </c>
      <c r="Q39" s="41">
        <v>2</v>
      </c>
      <c r="R39" s="41">
        <v>5</v>
      </c>
      <c r="S39" s="41">
        <v>9</v>
      </c>
      <c r="T39" s="41">
        <v>22</v>
      </c>
      <c r="U39" s="42"/>
    </row>
    <row r="40" spans="1:21" ht="20.100000000000001" customHeight="1" x14ac:dyDescent="0.25">
      <c r="A40" s="156" t="s">
        <v>120</v>
      </c>
      <c r="B40" s="157" t="s">
        <v>159</v>
      </c>
      <c r="C40" s="153" t="s">
        <v>121</v>
      </c>
      <c r="D40" s="153" t="s">
        <v>85</v>
      </c>
      <c r="E40" s="152" t="s">
        <v>105</v>
      </c>
      <c r="F40" s="152">
        <v>0</v>
      </c>
      <c r="G40" s="152">
        <v>24</v>
      </c>
      <c r="H40" s="152">
        <v>32</v>
      </c>
      <c r="I40" s="33">
        <f>Table1[[#This Row],[Maximum Units Per Auth]]/Table1[[#This Row],[Max]]</f>
        <v>2.1818181818181817</v>
      </c>
      <c r="J40" s="29">
        <v>1174</v>
      </c>
      <c r="K40" s="34">
        <v>0.5</v>
      </c>
      <c r="L40" s="34">
        <v>1</v>
      </c>
      <c r="M40" s="34">
        <v>2.5</v>
      </c>
      <c r="N40" s="34">
        <v>4.5</v>
      </c>
      <c r="O40" s="35">
        <v>11</v>
      </c>
      <c r="P40" s="29">
        <v>1</v>
      </c>
      <c r="Q40" s="41">
        <v>2</v>
      </c>
      <c r="R40" s="41">
        <v>5</v>
      </c>
      <c r="S40" s="41">
        <v>9</v>
      </c>
      <c r="T40" s="41">
        <v>22</v>
      </c>
      <c r="U40" s="42"/>
    </row>
    <row r="41" spans="1:21" ht="20.100000000000001" customHeight="1" x14ac:dyDescent="0.25">
      <c r="A41" s="156" t="s">
        <v>120</v>
      </c>
      <c r="B41" s="157" t="s">
        <v>160</v>
      </c>
      <c r="C41" s="153" t="s">
        <v>121</v>
      </c>
      <c r="D41" s="153" t="s">
        <v>85</v>
      </c>
      <c r="E41" s="152" t="s">
        <v>105</v>
      </c>
      <c r="F41" s="152">
        <v>0</v>
      </c>
      <c r="G41" s="152">
        <v>24</v>
      </c>
      <c r="H41" s="152">
        <v>32</v>
      </c>
      <c r="I41" s="33">
        <f>Table1[[#This Row],[Maximum Units Per Auth]]/Table1[[#This Row],[Max]]</f>
        <v>2.1818181818181817</v>
      </c>
      <c r="J41" s="29">
        <v>1174</v>
      </c>
      <c r="K41" s="34">
        <v>0.5</v>
      </c>
      <c r="L41" s="34">
        <v>1</v>
      </c>
      <c r="M41" s="34">
        <v>2.5</v>
      </c>
      <c r="N41" s="34">
        <v>4.5</v>
      </c>
      <c r="O41" s="35">
        <v>11</v>
      </c>
      <c r="P41" s="29">
        <v>1</v>
      </c>
      <c r="Q41" s="41">
        <v>2</v>
      </c>
      <c r="R41" s="41">
        <v>5</v>
      </c>
      <c r="S41" s="41">
        <v>9</v>
      </c>
      <c r="T41" s="41">
        <v>22</v>
      </c>
      <c r="U41" s="42"/>
    </row>
    <row r="42" spans="1:21" ht="20.100000000000001" customHeight="1" x14ac:dyDescent="0.25">
      <c r="A42" s="156" t="s">
        <v>120</v>
      </c>
      <c r="B42" s="142" t="s">
        <v>167</v>
      </c>
      <c r="C42" s="139" t="s">
        <v>121</v>
      </c>
      <c r="D42" s="139" t="s">
        <v>85</v>
      </c>
      <c r="E42" s="140" t="s">
        <v>105</v>
      </c>
      <c r="F42" s="140">
        <v>0</v>
      </c>
      <c r="G42" s="140">
        <v>24</v>
      </c>
      <c r="H42" s="140">
        <v>32</v>
      </c>
      <c r="I42" s="105">
        <f>Table1[[#This Row],[Maximum Units Per Auth]]/Table1[[#This Row],[Max]]</f>
        <v>2.1818181818181817</v>
      </c>
      <c r="J42" s="94">
        <v>1174</v>
      </c>
      <c r="K42" s="106">
        <v>0.5</v>
      </c>
      <c r="L42" s="106">
        <v>1</v>
      </c>
      <c r="M42" s="106">
        <v>2.5</v>
      </c>
      <c r="N42" s="106">
        <v>4.5</v>
      </c>
      <c r="O42" s="35">
        <v>11</v>
      </c>
      <c r="P42" s="29">
        <v>1</v>
      </c>
      <c r="Q42" s="41">
        <v>2</v>
      </c>
      <c r="R42" s="41">
        <v>5</v>
      </c>
      <c r="S42" s="41">
        <v>9</v>
      </c>
      <c r="T42" s="41">
        <v>22</v>
      </c>
      <c r="U42" s="42"/>
    </row>
    <row r="43" spans="1:21" ht="20.100000000000001" customHeight="1" x14ac:dyDescent="0.25">
      <c r="A43" s="161" t="s">
        <v>122</v>
      </c>
      <c r="B43" s="162" t="s">
        <v>330</v>
      </c>
      <c r="C43" s="163">
        <v>96372</v>
      </c>
      <c r="D43" s="163" t="s">
        <v>85</v>
      </c>
      <c r="E43" s="152" t="s">
        <v>78</v>
      </c>
      <c r="F43" s="152">
        <v>0</v>
      </c>
      <c r="G43" s="158">
        <v>12</v>
      </c>
      <c r="H43" s="158">
        <v>12</v>
      </c>
      <c r="I43" s="36">
        <f>Table1[[#This Row],[Maximum Units Per Auth]]/Table1[[#This Row],[Max]]</f>
        <v>14.399999999999999</v>
      </c>
      <c r="J43" s="26">
        <v>8</v>
      </c>
      <c r="K43" s="37">
        <v>0.33333333333333331</v>
      </c>
      <c r="L43" s="37">
        <v>0.33333333333333331</v>
      </c>
      <c r="M43" s="37">
        <v>0.58333333333333337</v>
      </c>
      <c r="N43" s="37">
        <v>0.83333333333333337</v>
      </c>
      <c r="O43" s="35">
        <v>0.83333333333333337</v>
      </c>
      <c r="P43" s="26">
        <v>2</v>
      </c>
      <c r="Q43" s="44">
        <v>2</v>
      </c>
      <c r="R43" s="44">
        <v>3.5</v>
      </c>
      <c r="S43" s="44">
        <v>5</v>
      </c>
      <c r="T43" s="44">
        <v>5</v>
      </c>
      <c r="U43" s="42" t="s">
        <v>173</v>
      </c>
    </row>
    <row r="44" spans="1:21" ht="20.100000000000001" customHeight="1" x14ac:dyDescent="0.25">
      <c r="A44" s="161" t="s">
        <v>122</v>
      </c>
      <c r="B44" s="157" t="s">
        <v>159</v>
      </c>
      <c r="C44" s="163">
        <v>96372</v>
      </c>
      <c r="D44" s="163" t="s">
        <v>85</v>
      </c>
      <c r="E44" s="152" t="s">
        <v>86</v>
      </c>
      <c r="F44" s="152">
        <v>0</v>
      </c>
      <c r="G44" s="152">
        <v>52</v>
      </c>
      <c r="H44" s="152">
        <v>52</v>
      </c>
      <c r="I44" s="36">
        <f>Table1[[#This Row],[Maximum Units Per Auth]]/Table1[[#This Row],[Max]]</f>
        <v>10.4</v>
      </c>
      <c r="J44" s="26">
        <v>8</v>
      </c>
      <c r="K44" s="37">
        <v>2</v>
      </c>
      <c r="L44" s="37">
        <v>2</v>
      </c>
      <c r="M44" s="37">
        <v>3.5</v>
      </c>
      <c r="N44" s="37">
        <v>5</v>
      </c>
      <c r="O44" s="35">
        <v>5</v>
      </c>
      <c r="P44" s="26">
        <v>2</v>
      </c>
      <c r="Q44" s="44">
        <v>2</v>
      </c>
      <c r="R44" s="44">
        <v>3.5</v>
      </c>
      <c r="S44" s="44">
        <v>5</v>
      </c>
      <c r="T44" s="44">
        <v>5</v>
      </c>
      <c r="U44" s="42" t="s">
        <v>164</v>
      </c>
    </row>
    <row r="45" spans="1:21" ht="20.100000000000001" customHeight="1" x14ac:dyDescent="0.25">
      <c r="A45" s="161" t="s">
        <v>122</v>
      </c>
      <c r="B45" s="162" t="s">
        <v>160</v>
      </c>
      <c r="C45" s="163">
        <v>96372</v>
      </c>
      <c r="D45" s="163" t="s">
        <v>85</v>
      </c>
      <c r="E45" s="152" t="s">
        <v>86</v>
      </c>
      <c r="F45" s="152">
        <v>0</v>
      </c>
      <c r="G45" s="152">
        <v>52</v>
      </c>
      <c r="H45" s="152">
        <v>52</v>
      </c>
      <c r="I45" s="36">
        <f>Table1[[#This Row],[Maximum Units Per Auth]]/Table1[[#This Row],[Max]]</f>
        <v>10.4</v>
      </c>
      <c r="J45" s="26">
        <v>8</v>
      </c>
      <c r="K45" s="37">
        <v>2</v>
      </c>
      <c r="L45" s="37">
        <v>2</v>
      </c>
      <c r="M45" s="37">
        <v>3.5</v>
      </c>
      <c r="N45" s="37">
        <v>5</v>
      </c>
      <c r="O45" s="35">
        <v>5</v>
      </c>
      <c r="P45" s="26">
        <v>2</v>
      </c>
      <c r="Q45" s="44">
        <v>2</v>
      </c>
      <c r="R45" s="44">
        <v>3.5</v>
      </c>
      <c r="S45" s="44">
        <v>5</v>
      </c>
      <c r="T45" s="44">
        <v>5</v>
      </c>
      <c r="U45" s="42" t="s">
        <v>164</v>
      </c>
    </row>
    <row r="46" spans="1:21" ht="20.100000000000001" customHeight="1" x14ac:dyDescent="0.25">
      <c r="A46" s="161" t="s">
        <v>122</v>
      </c>
      <c r="B46" s="162" t="s">
        <v>161</v>
      </c>
      <c r="C46" s="163">
        <v>96372</v>
      </c>
      <c r="D46" s="163" t="s">
        <v>85</v>
      </c>
      <c r="E46" s="152" t="s">
        <v>86</v>
      </c>
      <c r="F46" s="152">
        <v>0</v>
      </c>
      <c r="G46" s="152">
        <v>52</v>
      </c>
      <c r="H46" s="152">
        <v>52</v>
      </c>
      <c r="I46" s="36">
        <f>Table1[[#This Row],[Maximum Units Per Auth]]/Table1[[#This Row],[Max]]</f>
        <v>10.4</v>
      </c>
      <c r="J46" s="26">
        <v>8</v>
      </c>
      <c r="K46" s="37">
        <v>2</v>
      </c>
      <c r="L46" s="37">
        <v>2</v>
      </c>
      <c r="M46" s="37">
        <v>3.5</v>
      </c>
      <c r="N46" s="37">
        <v>5</v>
      </c>
      <c r="O46" s="35">
        <v>5</v>
      </c>
      <c r="P46" s="26">
        <v>2</v>
      </c>
      <c r="Q46" s="44">
        <v>2</v>
      </c>
      <c r="R46" s="44">
        <v>3.5</v>
      </c>
      <c r="S46" s="44">
        <v>5</v>
      </c>
      <c r="T46" s="44">
        <v>5</v>
      </c>
      <c r="U46" s="42"/>
    </row>
    <row r="47" spans="1:21" ht="20.100000000000001" customHeight="1" x14ac:dyDescent="0.25">
      <c r="A47" s="156" t="s">
        <v>123</v>
      </c>
      <c r="B47" s="157" t="s">
        <v>330</v>
      </c>
      <c r="C47" s="153" t="s">
        <v>124</v>
      </c>
      <c r="D47" s="153" t="s">
        <v>85</v>
      </c>
      <c r="E47" s="152" t="s">
        <v>78</v>
      </c>
      <c r="F47" s="152">
        <v>0</v>
      </c>
      <c r="G47" s="158">
        <v>1.5</v>
      </c>
      <c r="H47" s="158">
        <v>2</v>
      </c>
      <c r="I47" s="33">
        <f>Table1[[#This Row],[Maximum Units Per Auth]]/Table1[[#This Row],[Max]]</f>
        <v>0.75</v>
      </c>
      <c r="J47" s="29">
        <v>1428</v>
      </c>
      <c r="K47" s="34">
        <v>0.16666666666666666</v>
      </c>
      <c r="L47" s="34">
        <v>0.33333333333333331</v>
      </c>
      <c r="M47" s="34">
        <v>0.66666666666666663</v>
      </c>
      <c r="N47" s="34">
        <v>1</v>
      </c>
      <c r="O47" s="35">
        <v>2</v>
      </c>
      <c r="P47" s="29">
        <v>1</v>
      </c>
      <c r="Q47" s="41">
        <v>2</v>
      </c>
      <c r="R47" s="41">
        <v>4</v>
      </c>
      <c r="S47" s="41">
        <v>6</v>
      </c>
      <c r="T47" s="41">
        <v>12</v>
      </c>
      <c r="U47" s="42"/>
    </row>
    <row r="48" spans="1:21" ht="20.100000000000001" customHeight="1" x14ac:dyDescent="0.25">
      <c r="A48" s="156" t="s">
        <v>123</v>
      </c>
      <c r="B48" s="157" t="s">
        <v>159</v>
      </c>
      <c r="C48" s="153" t="s">
        <v>124</v>
      </c>
      <c r="D48" s="153" t="s">
        <v>85</v>
      </c>
      <c r="E48" s="152" t="s">
        <v>86</v>
      </c>
      <c r="F48" s="152">
        <v>0</v>
      </c>
      <c r="G48" s="152">
        <v>12</v>
      </c>
      <c r="H48" s="152">
        <v>12</v>
      </c>
      <c r="I48" s="33">
        <f>Table1[[#This Row],[Maximum Units Per Auth]]/Table1[[#This Row],[Max]]</f>
        <v>1</v>
      </c>
      <c r="J48" s="29">
        <v>1428</v>
      </c>
      <c r="K48" s="34">
        <v>1</v>
      </c>
      <c r="L48" s="34">
        <v>2</v>
      </c>
      <c r="M48" s="34">
        <v>4</v>
      </c>
      <c r="N48" s="34">
        <v>6</v>
      </c>
      <c r="O48" s="35">
        <v>12</v>
      </c>
      <c r="P48" s="29">
        <v>1</v>
      </c>
      <c r="Q48" s="41">
        <v>2</v>
      </c>
      <c r="R48" s="41">
        <v>4</v>
      </c>
      <c r="S48" s="41">
        <v>6</v>
      </c>
      <c r="T48" s="41">
        <v>12</v>
      </c>
      <c r="U48" s="42"/>
    </row>
    <row r="49" spans="1:21" ht="20.100000000000001" customHeight="1" x14ac:dyDescent="0.25">
      <c r="A49" s="156" t="s">
        <v>123</v>
      </c>
      <c r="B49" s="157" t="s">
        <v>160</v>
      </c>
      <c r="C49" s="153" t="s">
        <v>124</v>
      </c>
      <c r="D49" s="153" t="s">
        <v>85</v>
      </c>
      <c r="E49" s="152" t="s">
        <v>86</v>
      </c>
      <c r="F49" s="152">
        <v>0</v>
      </c>
      <c r="G49" s="152">
        <v>12</v>
      </c>
      <c r="H49" s="152">
        <v>12</v>
      </c>
      <c r="I49" s="33">
        <f>Table1[[#This Row],[Maximum Units Per Auth]]/Table1[[#This Row],[Max]]</f>
        <v>1</v>
      </c>
      <c r="J49" s="29">
        <v>1428</v>
      </c>
      <c r="K49" s="34">
        <v>1</v>
      </c>
      <c r="L49" s="34">
        <v>2</v>
      </c>
      <c r="M49" s="34">
        <v>4</v>
      </c>
      <c r="N49" s="34">
        <v>6</v>
      </c>
      <c r="O49" s="35">
        <v>12</v>
      </c>
      <c r="P49" s="29">
        <v>1</v>
      </c>
      <c r="Q49" s="41">
        <v>2</v>
      </c>
      <c r="R49" s="41">
        <v>4</v>
      </c>
      <c r="S49" s="41">
        <v>6</v>
      </c>
      <c r="T49" s="41">
        <v>12</v>
      </c>
      <c r="U49" s="42"/>
    </row>
    <row r="50" spans="1:21" ht="20.100000000000001" customHeight="1" x14ac:dyDescent="0.25">
      <c r="A50" s="156" t="s">
        <v>123</v>
      </c>
      <c r="B50" s="157" t="s">
        <v>161</v>
      </c>
      <c r="C50" s="153" t="s">
        <v>124</v>
      </c>
      <c r="D50" s="153" t="s">
        <v>85</v>
      </c>
      <c r="E50" s="152" t="s">
        <v>86</v>
      </c>
      <c r="F50" s="152">
        <v>0</v>
      </c>
      <c r="G50" s="152">
        <v>12</v>
      </c>
      <c r="H50" s="152">
        <v>12</v>
      </c>
      <c r="I50" s="33">
        <f>Table1[[#This Row],[Maximum Units Per Auth]]/Table1[[#This Row],[Max]]</f>
        <v>1</v>
      </c>
      <c r="J50" s="29">
        <v>1428</v>
      </c>
      <c r="K50" s="34">
        <v>1</v>
      </c>
      <c r="L50" s="34">
        <v>2</v>
      </c>
      <c r="M50" s="34">
        <v>4</v>
      </c>
      <c r="N50" s="34">
        <v>6</v>
      </c>
      <c r="O50" s="35">
        <v>12</v>
      </c>
      <c r="P50" s="29">
        <v>1</v>
      </c>
      <c r="Q50" s="41">
        <v>2</v>
      </c>
      <c r="R50" s="41">
        <v>4</v>
      </c>
      <c r="S50" s="41">
        <v>6</v>
      </c>
      <c r="T50" s="41">
        <v>12</v>
      </c>
      <c r="U50" s="42"/>
    </row>
    <row r="51" spans="1:21" ht="20.100000000000001" customHeight="1" x14ac:dyDescent="0.25">
      <c r="A51" s="156" t="s">
        <v>174</v>
      </c>
      <c r="B51" s="157" t="s">
        <v>330</v>
      </c>
      <c r="C51" s="153" t="s">
        <v>175</v>
      </c>
      <c r="D51" s="153" t="s">
        <v>77</v>
      </c>
      <c r="E51" s="152" t="s">
        <v>78</v>
      </c>
      <c r="F51" s="152">
        <v>0</v>
      </c>
      <c r="G51" s="158">
        <v>0</v>
      </c>
      <c r="H51" s="158">
        <v>0</v>
      </c>
      <c r="I51" s="33">
        <f>Table1[[#This Row],[Maximum Units Per Auth]]/Table1[[#This Row],[Max]]</f>
        <v>0</v>
      </c>
      <c r="J51" s="29">
        <v>39</v>
      </c>
      <c r="K51" s="34">
        <v>0.16666666666666666</v>
      </c>
      <c r="L51" s="34">
        <v>4.166666666666667</v>
      </c>
      <c r="M51" s="34">
        <v>9.1666666666666661</v>
      </c>
      <c r="N51" s="34">
        <v>15.75</v>
      </c>
      <c r="O51" s="35">
        <v>30.833333333333332</v>
      </c>
      <c r="P51" s="29">
        <v>1</v>
      </c>
      <c r="Q51" s="41">
        <v>25</v>
      </c>
      <c r="R51" s="41">
        <v>55</v>
      </c>
      <c r="S51" s="41">
        <v>94.5</v>
      </c>
      <c r="T51" s="41">
        <v>185</v>
      </c>
      <c r="U51" s="42"/>
    </row>
    <row r="52" spans="1:21" ht="20.100000000000001" customHeight="1" x14ac:dyDescent="0.25">
      <c r="A52" s="156" t="s">
        <v>174</v>
      </c>
      <c r="B52" s="157" t="s">
        <v>159</v>
      </c>
      <c r="C52" s="153" t="s">
        <v>175</v>
      </c>
      <c r="D52" s="153" t="s">
        <v>77</v>
      </c>
      <c r="E52" s="152" t="s">
        <v>105</v>
      </c>
      <c r="F52" s="152">
        <v>0</v>
      </c>
      <c r="G52" s="152">
        <v>0</v>
      </c>
      <c r="H52" s="152">
        <v>0</v>
      </c>
      <c r="I52" s="33">
        <f>Table1[[#This Row],[Maximum Units Per Auth]]/Table1[[#This Row],[Max]]</f>
        <v>0</v>
      </c>
      <c r="J52" s="29">
        <v>39</v>
      </c>
      <c r="K52" s="34">
        <v>0.5</v>
      </c>
      <c r="L52" s="34">
        <v>12.5</v>
      </c>
      <c r="M52" s="34">
        <v>27.5</v>
      </c>
      <c r="N52" s="34">
        <v>47.25</v>
      </c>
      <c r="O52" s="35">
        <v>92.5</v>
      </c>
      <c r="P52" s="29">
        <v>1</v>
      </c>
      <c r="Q52" s="41">
        <v>25</v>
      </c>
      <c r="R52" s="41">
        <v>55</v>
      </c>
      <c r="S52" s="41">
        <v>94.5</v>
      </c>
      <c r="T52" s="41">
        <v>185</v>
      </c>
      <c r="U52" s="42" t="s">
        <v>171</v>
      </c>
    </row>
    <row r="53" spans="1:21" ht="20.100000000000001" customHeight="1" x14ac:dyDescent="0.25">
      <c r="A53" s="156" t="s">
        <v>174</v>
      </c>
      <c r="B53" s="157" t="s">
        <v>160</v>
      </c>
      <c r="C53" s="153" t="s">
        <v>175</v>
      </c>
      <c r="D53" s="153" t="s">
        <v>77</v>
      </c>
      <c r="E53" s="152" t="s">
        <v>105</v>
      </c>
      <c r="F53" s="152">
        <v>0</v>
      </c>
      <c r="G53" s="152">
        <v>0</v>
      </c>
      <c r="H53" s="152">
        <v>0</v>
      </c>
      <c r="I53" s="33">
        <f>Table1[[#This Row],[Maximum Units Per Auth]]/Table1[[#This Row],[Max]]</f>
        <v>0</v>
      </c>
      <c r="J53" s="29">
        <v>39</v>
      </c>
      <c r="K53" s="34">
        <v>0.5</v>
      </c>
      <c r="L53" s="34">
        <v>12.5</v>
      </c>
      <c r="M53" s="34">
        <v>27.5</v>
      </c>
      <c r="N53" s="34">
        <v>47.25</v>
      </c>
      <c r="O53" s="35">
        <v>92.5</v>
      </c>
      <c r="P53" s="29">
        <v>1</v>
      </c>
      <c r="Q53" s="41">
        <v>25</v>
      </c>
      <c r="R53" s="41">
        <v>55</v>
      </c>
      <c r="S53" s="41">
        <v>94.5</v>
      </c>
      <c r="T53" s="41">
        <v>185</v>
      </c>
      <c r="U53" s="42" t="s">
        <v>171</v>
      </c>
    </row>
    <row r="54" spans="1:21" ht="20.100000000000001" customHeight="1" x14ac:dyDescent="0.25">
      <c r="A54" s="156" t="s">
        <v>174</v>
      </c>
      <c r="B54" s="142" t="s">
        <v>161</v>
      </c>
      <c r="C54" s="139" t="s">
        <v>175</v>
      </c>
      <c r="D54" s="139" t="s">
        <v>77</v>
      </c>
      <c r="E54" s="140" t="s">
        <v>105</v>
      </c>
      <c r="F54" s="140">
        <v>96</v>
      </c>
      <c r="G54" s="140">
        <v>240</v>
      </c>
      <c r="H54" s="140">
        <v>480</v>
      </c>
      <c r="I54" s="105">
        <f>Table1[[#This Row],[Maximum Units Per Auth]]/Table1[[#This Row],[Max]]</f>
        <v>2.5945945945945947</v>
      </c>
      <c r="J54" s="94">
        <v>39</v>
      </c>
      <c r="K54" s="106">
        <v>0.5</v>
      </c>
      <c r="L54" s="106">
        <v>12.5</v>
      </c>
      <c r="M54" s="106">
        <v>27.5</v>
      </c>
      <c r="N54" s="106">
        <v>47.25</v>
      </c>
      <c r="O54" s="35">
        <v>92.5</v>
      </c>
      <c r="P54" s="29">
        <v>1</v>
      </c>
      <c r="Q54" s="41">
        <v>25</v>
      </c>
      <c r="R54" s="41">
        <v>55</v>
      </c>
      <c r="S54" s="41">
        <v>94.5</v>
      </c>
      <c r="T54" s="41">
        <v>185</v>
      </c>
      <c r="U54" s="42"/>
    </row>
    <row r="55" spans="1:21" ht="20.100000000000001" customHeight="1" x14ac:dyDescent="0.25">
      <c r="A55" s="143" t="s">
        <v>127</v>
      </c>
      <c r="B55" s="157" t="s">
        <v>330</v>
      </c>
      <c r="C55" s="151" t="s">
        <v>128</v>
      </c>
      <c r="D55" s="151" t="s">
        <v>85</v>
      </c>
      <c r="E55" s="140" t="s">
        <v>78</v>
      </c>
      <c r="F55" s="152">
        <v>0</v>
      </c>
      <c r="G55" s="152">
        <v>2</v>
      </c>
      <c r="H55" s="152">
        <v>2</v>
      </c>
      <c r="I55" s="105" t="e">
        <f>Table1[[#This Row],[Maximum Units Per Auth]]/Table1[[#This Row],[Max]]</f>
        <v>#DIV/0!</v>
      </c>
      <c r="J55" s="102"/>
      <c r="K55" s="106"/>
      <c r="L55" s="106"/>
      <c r="M55" s="106"/>
      <c r="N55" s="106"/>
      <c r="O55" s="35"/>
      <c r="P55" s="100"/>
      <c r="Q55" s="127"/>
      <c r="R55" s="127"/>
      <c r="S55" s="127"/>
      <c r="T55" s="127"/>
      <c r="U55" s="127"/>
    </row>
    <row r="56" spans="1:21" ht="20.100000000000001" customHeight="1" x14ac:dyDescent="0.25">
      <c r="A56" s="143" t="s">
        <v>127</v>
      </c>
      <c r="B56" s="157" t="s">
        <v>159</v>
      </c>
      <c r="C56" s="151" t="s">
        <v>128</v>
      </c>
      <c r="D56" s="151" t="s">
        <v>85</v>
      </c>
      <c r="E56" s="152" t="s">
        <v>86</v>
      </c>
      <c r="F56" s="152">
        <v>0</v>
      </c>
      <c r="G56" s="152">
        <v>1</v>
      </c>
      <c r="H56" s="152">
        <v>1</v>
      </c>
      <c r="I56" s="105" t="e">
        <f>Table1[[#This Row],[Maximum Units Per Auth]]/Table1[[#This Row],[Max]]</f>
        <v>#DIV/0!</v>
      </c>
      <c r="J56" s="102"/>
      <c r="K56" s="106"/>
      <c r="L56" s="106"/>
      <c r="M56" s="106"/>
      <c r="N56" s="106"/>
      <c r="O56" s="35"/>
      <c r="P56" s="100"/>
      <c r="Q56" s="127"/>
      <c r="R56" s="127"/>
      <c r="S56" s="127"/>
      <c r="T56" s="127"/>
      <c r="U56" s="127"/>
    </row>
    <row r="57" spans="1:21" ht="20.100000000000001" customHeight="1" x14ac:dyDescent="0.25">
      <c r="A57" s="143" t="s">
        <v>127</v>
      </c>
      <c r="B57" s="157" t="s">
        <v>160</v>
      </c>
      <c r="C57" s="151" t="s">
        <v>128</v>
      </c>
      <c r="D57" s="151" t="s">
        <v>85</v>
      </c>
      <c r="E57" s="152" t="s">
        <v>86</v>
      </c>
      <c r="F57" s="152">
        <v>0</v>
      </c>
      <c r="G57" s="152">
        <v>1</v>
      </c>
      <c r="H57" s="152">
        <v>1</v>
      </c>
      <c r="I57" s="105" t="e">
        <f>Table1[[#This Row],[Maximum Units Per Auth]]/Table1[[#This Row],[Max]]</f>
        <v>#DIV/0!</v>
      </c>
      <c r="J57" s="102"/>
      <c r="K57" s="106"/>
      <c r="L57" s="106"/>
      <c r="M57" s="106"/>
      <c r="N57" s="106"/>
      <c r="O57" s="35"/>
      <c r="P57" s="100"/>
      <c r="Q57" s="127"/>
      <c r="R57" s="127"/>
      <c r="S57" s="127"/>
      <c r="T57" s="127"/>
      <c r="U57" s="127"/>
    </row>
    <row r="58" spans="1:21" ht="20.100000000000001" customHeight="1" x14ac:dyDescent="0.25">
      <c r="A58" s="143" t="s">
        <v>127</v>
      </c>
      <c r="B58" s="142" t="s">
        <v>161</v>
      </c>
      <c r="C58" s="151" t="s">
        <v>128</v>
      </c>
      <c r="D58" s="151" t="s">
        <v>85</v>
      </c>
      <c r="E58" s="152" t="s">
        <v>86</v>
      </c>
      <c r="F58" s="152">
        <v>0</v>
      </c>
      <c r="G58" s="152">
        <v>1</v>
      </c>
      <c r="H58" s="152">
        <v>1</v>
      </c>
      <c r="I58" s="105" t="e">
        <f>Table1[[#This Row],[Maximum Units Per Auth]]/Table1[[#This Row],[Max]]</f>
        <v>#DIV/0!</v>
      </c>
      <c r="J58" s="102"/>
      <c r="K58" s="106"/>
      <c r="L58" s="106"/>
      <c r="M58" s="106"/>
      <c r="N58" s="106"/>
      <c r="O58" s="35"/>
      <c r="P58" s="100"/>
      <c r="Q58" s="127"/>
      <c r="R58" s="127"/>
      <c r="S58" s="127"/>
      <c r="T58" s="127"/>
      <c r="U58" s="127"/>
    </row>
    <row r="59" spans="1:21" ht="71.25" x14ac:dyDescent="0.25">
      <c r="A59" s="143" t="s">
        <v>129</v>
      </c>
      <c r="B59" s="157" t="s">
        <v>330</v>
      </c>
      <c r="C59" s="153" t="s">
        <v>130</v>
      </c>
      <c r="D59" s="153" t="s">
        <v>131</v>
      </c>
      <c r="E59" s="140" t="s">
        <v>78</v>
      </c>
      <c r="F59" s="152">
        <v>0</v>
      </c>
      <c r="G59" s="152">
        <v>0</v>
      </c>
      <c r="H59" s="152">
        <v>0</v>
      </c>
      <c r="I59" s="105" t="e">
        <f>Table1[[#This Row],[Maximum Units Per Auth]]/Table1[[#This Row],[Max]]</f>
        <v>#DIV/0!</v>
      </c>
      <c r="J59" s="102"/>
      <c r="K59" s="106"/>
      <c r="L59" s="106"/>
      <c r="M59" s="106"/>
      <c r="N59" s="106"/>
      <c r="O59" s="35"/>
      <c r="P59" s="100"/>
      <c r="Q59" s="127"/>
      <c r="R59" s="127"/>
      <c r="S59" s="127"/>
      <c r="T59" s="127"/>
      <c r="U59" s="127"/>
    </row>
    <row r="60" spans="1:21" ht="71.25" x14ac:dyDescent="0.25">
      <c r="A60" s="143" t="s">
        <v>129</v>
      </c>
      <c r="B60" s="157" t="s">
        <v>159</v>
      </c>
      <c r="C60" s="153" t="s">
        <v>130</v>
      </c>
      <c r="D60" s="153" t="s">
        <v>131</v>
      </c>
      <c r="E60" s="152" t="s">
        <v>86</v>
      </c>
      <c r="F60" s="152">
        <v>0</v>
      </c>
      <c r="G60" s="152">
        <v>24</v>
      </c>
      <c r="H60" s="152">
        <v>24</v>
      </c>
      <c r="I60" s="105" t="e">
        <f>Table1[[#This Row],[Maximum Units Per Auth]]/Table1[[#This Row],[Max]]</f>
        <v>#DIV/0!</v>
      </c>
      <c r="J60" s="102"/>
      <c r="K60" s="106"/>
      <c r="L60" s="106"/>
      <c r="M60" s="106"/>
      <c r="N60" s="106"/>
      <c r="O60" s="35"/>
      <c r="P60" s="100"/>
      <c r="Q60" s="127"/>
      <c r="R60" s="127"/>
      <c r="S60" s="127"/>
      <c r="T60" s="127"/>
      <c r="U60" s="127"/>
    </row>
    <row r="61" spans="1:21" ht="71.25" x14ac:dyDescent="0.25">
      <c r="A61" s="143" t="s">
        <v>129</v>
      </c>
      <c r="B61" s="157" t="s">
        <v>160</v>
      </c>
      <c r="C61" s="153" t="s">
        <v>130</v>
      </c>
      <c r="D61" s="153" t="s">
        <v>131</v>
      </c>
      <c r="E61" s="152" t="s">
        <v>86</v>
      </c>
      <c r="F61" s="152">
        <v>0</v>
      </c>
      <c r="G61" s="152">
        <v>24</v>
      </c>
      <c r="H61" s="152">
        <v>24</v>
      </c>
      <c r="I61" s="105" t="e">
        <f>Table1[[#This Row],[Maximum Units Per Auth]]/Table1[[#This Row],[Max]]</f>
        <v>#DIV/0!</v>
      </c>
      <c r="J61" s="102"/>
      <c r="K61" s="106"/>
      <c r="L61" s="106"/>
      <c r="M61" s="106"/>
      <c r="N61" s="106"/>
      <c r="O61" s="35"/>
      <c r="P61" s="100"/>
      <c r="Q61" s="127"/>
      <c r="R61" s="127"/>
      <c r="S61" s="127"/>
      <c r="T61" s="127"/>
      <c r="U61" s="127"/>
    </row>
    <row r="62" spans="1:21" ht="71.25" x14ac:dyDescent="0.25">
      <c r="A62" s="143" t="s">
        <v>129</v>
      </c>
      <c r="B62" s="142" t="s">
        <v>161</v>
      </c>
      <c r="C62" s="153" t="s">
        <v>130</v>
      </c>
      <c r="D62" s="153" t="s">
        <v>131</v>
      </c>
      <c r="E62" s="152" t="s">
        <v>86</v>
      </c>
      <c r="F62" s="152">
        <v>0</v>
      </c>
      <c r="G62" s="152">
        <v>24</v>
      </c>
      <c r="H62" s="152">
        <v>24</v>
      </c>
      <c r="I62" s="105" t="e">
        <f>Table1[[#This Row],[Maximum Units Per Auth]]/Table1[[#This Row],[Max]]</f>
        <v>#DIV/0!</v>
      </c>
      <c r="J62" s="102"/>
      <c r="K62" s="106"/>
      <c r="L62" s="106"/>
      <c r="M62" s="106"/>
      <c r="N62" s="106"/>
      <c r="O62" s="35"/>
      <c r="P62" s="100"/>
      <c r="Q62" s="127"/>
      <c r="R62" s="127"/>
      <c r="S62" s="127"/>
      <c r="T62" s="127"/>
      <c r="U62" s="127"/>
    </row>
    <row r="63" spans="1:21" ht="20.100000000000001" customHeight="1" x14ac:dyDescent="0.25">
      <c r="A63" s="143" t="s">
        <v>141</v>
      </c>
      <c r="B63" s="162" t="s">
        <v>330</v>
      </c>
      <c r="C63" s="153" t="s">
        <v>142</v>
      </c>
      <c r="D63" s="153" t="s">
        <v>85</v>
      </c>
      <c r="E63" s="140" t="s">
        <v>78</v>
      </c>
      <c r="F63" s="152">
        <v>0</v>
      </c>
      <c r="G63" s="152">
        <v>2</v>
      </c>
      <c r="H63" s="152">
        <v>2</v>
      </c>
      <c r="I63" s="105" t="e">
        <f>Table1[[#This Row],[Maximum Units Per Auth]]/Table1[[#This Row],[Max]]</f>
        <v>#DIV/0!</v>
      </c>
      <c r="J63" s="102"/>
      <c r="K63" s="106"/>
      <c r="L63" s="106"/>
      <c r="M63" s="106"/>
      <c r="N63" s="106"/>
      <c r="O63" s="35"/>
      <c r="P63" s="100"/>
      <c r="Q63" s="127"/>
      <c r="R63" s="127"/>
      <c r="S63" s="127"/>
      <c r="T63" s="127"/>
      <c r="U63" s="127"/>
    </row>
    <row r="64" spans="1:21" ht="20.100000000000001" customHeight="1" x14ac:dyDescent="0.25">
      <c r="A64" s="143" t="s">
        <v>141</v>
      </c>
      <c r="B64" s="157" t="s">
        <v>159</v>
      </c>
      <c r="C64" s="153" t="s">
        <v>142</v>
      </c>
      <c r="D64" s="153" t="s">
        <v>85</v>
      </c>
      <c r="E64" s="152" t="s">
        <v>86</v>
      </c>
      <c r="F64" s="152">
        <v>0</v>
      </c>
      <c r="G64" s="152">
        <v>1</v>
      </c>
      <c r="H64" s="152">
        <v>1</v>
      </c>
      <c r="I64" s="105" t="e">
        <f>Table1[[#This Row],[Maximum Units Per Auth]]/Table1[[#This Row],[Max]]</f>
        <v>#DIV/0!</v>
      </c>
      <c r="J64" s="102"/>
      <c r="K64" s="106"/>
      <c r="L64" s="106"/>
      <c r="M64" s="106"/>
      <c r="N64" s="106"/>
      <c r="O64" s="35"/>
      <c r="P64" s="100"/>
      <c r="Q64" s="127"/>
      <c r="R64" s="127"/>
      <c r="S64" s="127"/>
      <c r="T64" s="127"/>
      <c r="U64" s="127"/>
    </row>
    <row r="65" spans="1:21" ht="20.100000000000001" customHeight="1" x14ac:dyDescent="0.25">
      <c r="A65" s="143" t="s">
        <v>141</v>
      </c>
      <c r="B65" s="162" t="s">
        <v>160</v>
      </c>
      <c r="C65" s="153" t="s">
        <v>142</v>
      </c>
      <c r="D65" s="153" t="s">
        <v>85</v>
      </c>
      <c r="E65" s="152" t="s">
        <v>86</v>
      </c>
      <c r="F65" s="152">
        <v>0</v>
      </c>
      <c r="G65" s="152">
        <v>1</v>
      </c>
      <c r="H65" s="152">
        <v>1</v>
      </c>
      <c r="I65" s="105" t="e">
        <f>Table1[[#This Row],[Maximum Units Per Auth]]/Table1[[#This Row],[Max]]</f>
        <v>#DIV/0!</v>
      </c>
      <c r="J65" s="102"/>
      <c r="K65" s="106"/>
      <c r="L65" s="106"/>
      <c r="M65" s="106"/>
      <c r="N65" s="106"/>
      <c r="O65" s="35"/>
      <c r="P65" s="100"/>
      <c r="Q65" s="127"/>
      <c r="R65" s="127"/>
      <c r="S65" s="127"/>
      <c r="T65" s="127"/>
      <c r="U65" s="127"/>
    </row>
    <row r="66" spans="1:21" ht="20.100000000000001" customHeight="1" x14ac:dyDescent="0.25">
      <c r="A66" s="143" t="s">
        <v>141</v>
      </c>
      <c r="B66" s="162" t="s">
        <v>161</v>
      </c>
      <c r="C66" s="139" t="s">
        <v>142</v>
      </c>
      <c r="D66" s="139" t="s">
        <v>85</v>
      </c>
      <c r="E66" s="140" t="s">
        <v>86</v>
      </c>
      <c r="F66" s="140">
        <v>0</v>
      </c>
      <c r="G66" s="140">
        <v>1</v>
      </c>
      <c r="H66" s="140">
        <v>1</v>
      </c>
      <c r="I66" s="105" t="e">
        <f>Table1[[#This Row],[Maximum Units Per Auth]]/Table1[[#This Row],[Max]]</f>
        <v>#DIV/0!</v>
      </c>
      <c r="J66" s="102"/>
      <c r="K66" s="106"/>
      <c r="L66" s="106"/>
      <c r="M66" s="106"/>
      <c r="N66" s="106"/>
      <c r="O66" s="35"/>
      <c r="P66" s="100"/>
      <c r="Q66" s="127"/>
      <c r="R66" s="127"/>
      <c r="S66" s="127"/>
      <c r="T66" s="127"/>
      <c r="U66" s="127"/>
    </row>
    <row r="67" spans="1:21" ht="20.100000000000001" customHeight="1" x14ac:dyDescent="0.25">
      <c r="A67" s="161" t="s">
        <v>176</v>
      </c>
      <c r="B67" s="162" t="s">
        <v>330</v>
      </c>
      <c r="C67" s="163" t="s">
        <v>177</v>
      </c>
      <c r="D67" s="163" t="s">
        <v>94</v>
      </c>
      <c r="E67" s="152" t="s">
        <v>78</v>
      </c>
      <c r="F67" s="152">
        <v>0</v>
      </c>
      <c r="G67" s="158">
        <v>0</v>
      </c>
      <c r="H67" s="158">
        <v>0</v>
      </c>
      <c r="I67" s="33" t="e">
        <f>Table1[[#This Row],[Maximum Units Per Auth]]/Table1[[#This Row],[Max]]</f>
        <v>#DIV/0!</v>
      </c>
      <c r="J67" s="29"/>
      <c r="K67" s="34"/>
      <c r="L67" s="34"/>
      <c r="M67" s="34"/>
      <c r="N67" s="34"/>
      <c r="O67" s="35"/>
      <c r="P67" s="29"/>
      <c r="Q67" s="41"/>
      <c r="R67" s="41"/>
      <c r="S67" s="41"/>
      <c r="T67" s="41"/>
      <c r="U67" s="42"/>
    </row>
    <row r="68" spans="1:21" ht="20.100000000000001" customHeight="1" x14ac:dyDescent="0.25">
      <c r="A68" s="161" t="s">
        <v>176</v>
      </c>
      <c r="B68" s="157" t="s">
        <v>159</v>
      </c>
      <c r="C68" s="163" t="s">
        <v>177</v>
      </c>
      <c r="D68" s="163" t="s">
        <v>94</v>
      </c>
      <c r="E68" s="152" t="s">
        <v>86</v>
      </c>
      <c r="F68" s="152">
        <v>0</v>
      </c>
      <c r="G68" s="152">
        <v>0</v>
      </c>
      <c r="H68" s="152">
        <v>0</v>
      </c>
      <c r="I68" s="33" t="e">
        <f>Table1[[#This Row],[Maximum Units Per Auth]]/Table1[[#This Row],[Max]]</f>
        <v>#DIV/0!</v>
      </c>
      <c r="J68" s="29"/>
      <c r="K68" s="34"/>
      <c r="L68" s="34"/>
      <c r="M68" s="34"/>
      <c r="N68" s="34"/>
      <c r="O68" s="35"/>
      <c r="P68" s="29"/>
      <c r="Q68" s="41"/>
      <c r="R68" s="41"/>
      <c r="S68" s="41"/>
      <c r="T68" s="41"/>
      <c r="U68" s="42"/>
    </row>
    <row r="69" spans="1:21" ht="20.100000000000001" customHeight="1" x14ac:dyDescent="0.25">
      <c r="A69" s="161" t="s">
        <v>176</v>
      </c>
      <c r="B69" s="162" t="s">
        <v>160</v>
      </c>
      <c r="C69" s="163" t="s">
        <v>177</v>
      </c>
      <c r="D69" s="163" t="s">
        <v>94</v>
      </c>
      <c r="E69" s="152" t="s">
        <v>86</v>
      </c>
      <c r="F69" s="152">
        <v>0</v>
      </c>
      <c r="G69" s="152">
        <v>14</v>
      </c>
      <c r="H69" s="152">
        <v>14</v>
      </c>
      <c r="I69" s="33" t="e">
        <f>Table1[[#This Row],[Maximum Units Per Auth]]/Table1[[#This Row],[Max]]</f>
        <v>#DIV/0!</v>
      </c>
      <c r="J69" s="29"/>
      <c r="K69" s="34"/>
      <c r="L69" s="34"/>
      <c r="M69" s="34"/>
      <c r="N69" s="34"/>
      <c r="O69" s="35"/>
      <c r="P69" s="29"/>
      <c r="Q69" s="41"/>
      <c r="R69" s="41"/>
      <c r="S69" s="41"/>
      <c r="T69" s="41"/>
      <c r="U69" s="42"/>
    </row>
    <row r="70" spans="1:21" ht="20.100000000000001" customHeight="1" x14ac:dyDescent="0.25">
      <c r="A70" s="161" t="s">
        <v>176</v>
      </c>
      <c r="B70" s="162" t="s">
        <v>161</v>
      </c>
      <c r="C70" s="163" t="s">
        <v>177</v>
      </c>
      <c r="D70" s="163" t="s">
        <v>94</v>
      </c>
      <c r="E70" s="152" t="s">
        <v>86</v>
      </c>
      <c r="F70" s="152">
        <v>0</v>
      </c>
      <c r="G70" s="152">
        <v>14</v>
      </c>
      <c r="H70" s="152">
        <v>14</v>
      </c>
      <c r="I70" s="33" t="e">
        <f>Table1[[#This Row],[Maximum Units Per Auth]]/Table1[[#This Row],[Max]]</f>
        <v>#DIV/0!</v>
      </c>
      <c r="J70" s="29"/>
      <c r="K70" s="34"/>
      <c r="L70" s="34"/>
      <c r="M70" s="34"/>
      <c r="N70" s="34"/>
      <c r="O70" s="35"/>
      <c r="P70" s="29"/>
      <c r="Q70" s="41"/>
      <c r="R70" s="41"/>
      <c r="S70" s="41"/>
      <c r="T70" s="41"/>
      <c r="U70" s="42"/>
    </row>
    <row r="71" spans="1:21" ht="20.100000000000001" customHeight="1" x14ac:dyDescent="0.25">
      <c r="A71" s="156" t="s">
        <v>178</v>
      </c>
      <c r="B71" s="157" t="s">
        <v>330</v>
      </c>
      <c r="C71" s="153" t="s">
        <v>179</v>
      </c>
      <c r="D71" s="153" t="s">
        <v>147</v>
      </c>
      <c r="E71" s="152" t="s">
        <v>78</v>
      </c>
      <c r="F71" s="152">
        <v>0</v>
      </c>
      <c r="G71" s="158">
        <v>0</v>
      </c>
      <c r="H71" s="158">
        <v>0</v>
      </c>
      <c r="I71" s="36">
        <f>Table1[[#This Row],[Maximum Units Per Auth]]/Table1[[#This Row],[Max]]</f>
        <v>0</v>
      </c>
      <c r="J71" s="26">
        <v>444</v>
      </c>
      <c r="K71" s="37">
        <v>0.33333333333333331</v>
      </c>
      <c r="L71" s="37">
        <v>38.333333333333336</v>
      </c>
      <c r="M71" s="37">
        <v>90.333333333333329</v>
      </c>
      <c r="N71" s="37">
        <v>164.58333333333334</v>
      </c>
      <c r="O71" s="35">
        <v>351.5</v>
      </c>
      <c r="P71" s="26">
        <v>2</v>
      </c>
      <c r="Q71" s="44">
        <v>230</v>
      </c>
      <c r="R71" s="44">
        <v>542</v>
      </c>
      <c r="S71" s="44">
        <v>987.5</v>
      </c>
      <c r="T71" s="44">
        <v>2109</v>
      </c>
      <c r="U71" s="42"/>
    </row>
    <row r="72" spans="1:21" ht="20.100000000000001" customHeight="1" x14ac:dyDescent="0.25">
      <c r="A72" s="156" t="s">
        <v>178</v>
      </c>
      <c r="B72" s="157" t="s">
        <v>159</v>
      </c>
      <c r="C72" s="153" t="s">
        <v>179</v>
      </c>
      <c r="D72" s="153" t="s">
        <v>147</v>
      </c>
      <c r="E72" s="152" t="s">
        <v>86</v>
      </c>
      <c r="F72" s="152">
        <v>0</v>
      </c>
      <c r="G72" s="152">
        <v>0</v>
      </c>
      <c r="H72" s="152">
        <v>0</v>
      </c>
      <c r="I72" s="36">
        <f>Table1[[#This Row],[Maximum Units Per Auth]]/Table1[[#This Row],[Max]]</f>
        <v>0</v>
      </c>
      <c r="J72" s="26">
        <v>444</v>
      </c>
      <c r="K72" s="37">
        <v>2</v>
      </c>
      <c r="L72" s="37">
        <v>230</v>
      </c>
      <c r="M72" s="37">
        <v>542</v>
      </c>
      <c r="N72" s="37">
        <v>987.5</v>
      </c>
      <c r="O72" s="35">
        <v>2109</v>
      </c>
      <c r="P72" s="26">
        <v>2</v>
      </c>
      <c r="Q72" s="44">
        <v>230</v>
      </c>
      <c r="R72" s="44">
        <v>542</v>
      </c>
      <c r="S72" s="44">
        <v>987.5</v>
      </c>
      <c r="T72" s="44">
        <v>2109</v>
      </c>
      <c r="U72" s="42"/>
    </row>
    <row r="73" spans="1:21" ht="20.100000000000001" customHeight="1" x14ac:dyDescent="0.25">
      <c r="A73" s="156" t="s">
        <v>178</v>
      </c>
      <c r="B73" s="157" t="s">
        <v>160</v>
      </c>
      <c r="C73" s="153" t="s">
        <v>179</v>
      </c>
      <c r="D73" s="153" t="s">
        <v>147</v>
      </c>
      <c r="E73" s="152" t="s">
        <v>86</v>
      </c>
      <c r="F73" s="152">
        <v>0</v>
      </c>
      <c r="G73" s="152">
        <v>384</v>
      </c>
      <c r="H73" s="152">
        <v>384</v>
      </c>
      <c r="I73" s="36">
        <f>Table1[[#This Row],[Maximum Units Per Auth]]/Table1[[#This Row],[Max]]</f>
        <v>0.18207681365576103</v>
      </c>
      <c r="J73" s="26">
        <v>444</v>
      </c>
      <c r="K73" s="37">
        <v>2</v>
      </c>
      <c r="L73" s="37">
        <v>230</v>
      </c>
      <c r="M73" s="37">
        <v>542</v>
      </c>
      <c r="N73" s="37">
        <v>987.5</v>
      </c>
      <c r="O73" s="35">
        <v>2109</v>
      </c>
      <c r="P73" s="26">
        <v>2</v>
      </c>
      <c r="Q73" s="44">
        <v>230</v>
      </c>
      <c r="R73" s="44">
        <v>542</v>
      </c>
      <c r="S73" s="44">
        <v>987.5</v>
      </c>
      <c r="T73" s="44">
        <v>2109</v>
      </c>
      <c r="U73" s="42"/>
    </row>
    <row r="74" spans="1:21" ht="20.100000000000001" customHeight="1" x14ac:dyDescent="0.25">
      <c r="A74" s="156" t="s">
        <v>178</v>
      </c>
      <c r="B74" s="157" t="s">
        <v>161</v>
      </c>
      <c r="C74" s="153" t="s">
        <v>179</v>
      </c>
      <c r="D74" s="153" t="s">
        <v>147</v>
      </c>
      <c r="E74" s="152" t="s">
        <v>86</v>
      </c>
      <c r="F74" s="152">
        <v>0</v>
      </c>
      <c r="G74" s="152">
        <v>2112</v>
      </c>
      <c r="H74" s="152">
        <v>2112</v>
      </c>
      <c r="I74" s="36">
        <f>Table1[[#This Row],[Maximum Units Per Auth]]/Table1[[#This Row],[Max]]</f>
        <v>1.0014224751066856</v>
      </c>
      <c r="J74" s="26">
        <v>444</v>
      </c>
      <c r="K74" s="37">
        <v>2</v>
      </c>
      <c r="L74" s="37">
        <v>230</v>
      </c>
      <c r="M74" s="37">
        <v>542</v>
      </c>
      <c r="N74" s="37">
        <v>987.5</v>
      </c>
      <c r="O74" s="35">
        <v>2109</v>
      </c>
      <c r="P74" s="26">
        <v>2</v>
      </c>
      <c r="Q74" s="44">
        <v>230</v>
      </c>
      <c r="R74" s="44">
        <v>542</v>
      </c>
      <c r="S74" s="44">
        <v>987.5</v>
      </c>
      <c r="T74" s="44">
        <v>2109</v>
      </c>
      <c r="U74" s="42"/>
    </row>
    <row r="75" spans="1:21" ht="20.100000000000001" customHeight="1" x14ac:dyDescent="0.25">
      <c r="A75" s="156" t="s">
        <v>145</v>
      </c>
      <c r="B75" s="157" t="s">
        <v>330</v>
      </c>
      <c r="C75" s="153" t="s">
        <v>146</v>
      </c>
      <c r="D75" s="153" t="s">
        <v>147</v>
      </c>
      <c r="E75" s="152" t="s">
        <v>78</v>
      </c>
      <c r="F75" s="152">
        <v>0</v>
      </c>
      <c r="G75" s="158">
        <v>12</v>
      </c>
      <c r="H75" s="158">
        <v>12</v>
      </c>
      <c r="I75" s="33">
        <f>Table1[[#This Row],[Maximum Units Per Auth]]/Table1[[#This Row],[Max]]</f>
        <v>10.285714285714285</v>
      </c>
      <c r="J75" s="29">
        <v>100</v>
      </c>
      <c r="K75" s="34">
        <v>0.16666666666666666</v>
      </c>
      <c r="L75" s="34">
        <v>0.16666666666666666</v>
      </c>
      <c r="M75" s="34">
        <v>0.33333333333333331</v>
      </c>
      <c r="N75" s="34">
        <v>0.5</v>
      </c>
      <c r="O75" s="35">
        <v>1.1666666666666667</v>
      </c>
      <c r="P75" s="29">
        <v>1</v>
      </c>
      <c r="Q75" s="41">
        <v>1</v>
      </c>
      <c r="R75" s="41">
        <v>2</v>
      </c>
      <c r="S75" s="41">
        <v>3</v>
      </c>
      <c r="T75" s="41">
        <v>7</v>
      </c>
      <c r="U75" s="42"/>
    </row>
    <row r="76" spans="1:21" ht="20.100000000000001" customHeight="1" x14ac:dyDescent="0.25">
      <c r="A76" s="156" t="s">
        <v>145</v>
      </c>
      <c r="B76" s="157" t="s">
        <v>159</v>
      </c>
      <c r="C76" s="153" t="s">
        <v>146</v>
      </c>
      <c r="D76" s="153" t="s">
        <v>147</v>
      </c>
      <c r="E76" s="152" t="s">
        <v>86</v>
      </c>
      <c r="F76" s="152">
        <v>0</v>
      </c>
      <c r="G76" s="152">
        <v>52</v>
      </c>
      <c r="H76" s="152">
        <v>52</v>
      </c>
      <c r="I76" s="33">
        <f>Table1[[#This Row],[Maximum Units Per Auth]]/Table1[[#This Row],[Max]]</f>
        <v>7.4285714285714288</v>
      </c>
      <c r="J76" s="29">
        <v>100</v>
      </c>
      <c r="K76" s="34">
        <v>1</v>
      </c>
      <c r="L76" s="34">
        <v>1</v>
      </c>
      <c r="M76" s="34">
        <v>2</v>
      </c>
      <c r="N76" s="34">
        <v>3</v>
      </c>
      <c r="O76" s="35">
        <v>7</v>
      </c>
      <c r="P76" s="29">
        <v>1</v>
      </c>
      <c r="Q76" s="41">
        <v>1</v>
      </c>
      <c r="R76" s="41">
        <v>2</v>
      </c>
      <c r="S76" s="41">
        <v>3</v>
      </c>
      <c r="T76" s="41">
        <v>7</v>
      </c>
      <c r="U76" s="42"/>
    </row>
    <row r="77" spans="1:21" ht="20.100000000000001" customHeight="1" x14ac:dyDescent="0.25">
      <c r="A77" s="156" t="s">
        <v>145</v>
      </c>
      <c r="B77" s="157" t="s">
        <v>160</v>
      </c>
      <c r="C77" s="153" t="s">
        <v>146</v>
      </c>
      <c r="D77" s="153" t="s">
        <v>147</v>
      </c>
      <c r="E77" s="152" t="s">
        <v>86</v>
      </c>
      <c r="F77" s="152">
        <v>0</v>
      </c>
      <c r="G77" s="152">
        <v>52</v>
      </c>
      <c r="H77" s="152">
        <v>52</v>
      </c>
      <c r="I77" s="33">
        <f>Table1[[#This Row],[Maximum Units Per Auth]]/Table1[[#This Row],[Max]]</f>
        <v>7.4285714285714288</v>
      </c>
      <c r="J77" s="29">
        <v>100</v>
      </c>
      <c r="K77" s="34">
        <v>1</v>
      </c>
      <c r="L77" s="34">
        <v>1</v>
      </c>
      <c r="M77" s="34">
        <v>2</v>
      </c>
      <c r="N77" s="34">
        <v>3</v>
      </c>
      <c r="O77" s="35">
        <v>7</v>
      </c>
      <c r="P77" s="29">
        <v>1</v>
      </c>
      <c r="Q77" s="41">
        <v>1</v>
      </c>
      <c r="R77" s="41">
        <v>2</v>
      </c>
      <c r="S77" s="41">
        <v>3</v>
      </c>
      <c r="T77" s="41">
        <v>7</v>
      </c>
      <c r="U77" s="42"/>
    </row>
    <row r="78" spans="1:21" ht="20.100000000000001" customHeight="1" x14ac:dyDescent="0.25">
      <c r="A78" s="156" t="s">
        <v>145</v>
      </c>
      <c r="B78" s="142" t="s">
        <v>167</v>
      </c>
      <c r="C78" s="139" t="s">
        <v>146</v>
      </c>
      <c r="D78" s="139" t="s">
        <v>147</v>
      </c>
      <c r="E78" s="140" t="s">
        <v>86</v>
      </c>
      <c r="F78" s="140">
        <v>0</v>
      </c>
      <c r="G78" s="140">
        <v>52</v>
      </c>
      <c r="H78" s="140">
        <v>52</v>
      </c>
      <c r="I78" s="105">
        <f>Table1[[#This Row],[Maximum Units Per Auth]]/Table1[[#This Row],[Max]]</f>
        <v>7.4285714285714288</v>
      </c>
      <c r="J78" s="94">
        <v>100</v>
      </c>
      <c r="K78" s="106">
        <v>1</v>
      </c>
      <c r="L78" s="106">
        <v>1</v>
      </c>
      <c r="M78" s="106">
        <v>2</v>
      </c>
      <c r="N78" s="106">
        <v>3</v>
      </c>
      <c r="O78" s="35">
        <v>7</v>
      </c>
      <c r="P78" s="29">
        <v>1</v>
      </c>
      <c r="Q78" s="41">
        <v>1</v>
      </c>
      <c r="R78" s="41">
        <v>2</v>
      </c>
      <c r="S78" s="41">
        <v>3</v>
      </c>
      <c r="T78" s="41">
        <v>7</v>
      </c>
      <c r="U78" s="42"/>
    </row>
    <row r="79" spans="1:21" ht="20.100000000000001" customHeight="1" x14ac:dyDescent="0.25">
      <c r="A79" s="161" t="s">
        <v>155</v>
      </c>
      <c r="B79" s="162" t="s">
        <v>330</v>
      </c>
      <c r="C79" s="163" t="s">
        <v>156</v>
      </c>
      <c r="D79" s="163" t="s">
        <v>77</v>
      </c>
      <c r="E79" s="152" t="s">
        <v>78</v>
      </c>
      <c r="F79" s="152">
        <v>0</v>
      </c>
      <c r="G79" s="158">
        <v>9</v>
      </c>
      <c r="H79" s="158">
        <v>9</v>
      </c>
      <c r="I79" s="33">
        <f>Table1[[#This Row],[Maximum Units Per Auth]]/Table1[[#This Row],[Max]]</f>
        <v>1.4210526315789473</v>
      </c>
      <c r="J79" s="41">
        <v>1403</v>
      </c>
      <c r="K79" s="45">
        <v>0.16666666666666666</v>
      </c>
      <c r="L79" s="45">
        <v>0.16666666666666666</v>
      </c>
      <c r="M79" s="45">
        <v>0.33333333333333331</v>
      </c>
      <c r="N79" s="45">
        <v>1.8333333333333333</v>
      </c>
      <c r="O79" s="46">
        <v>6.333333333333333</v>
      </c>
      <c r="P79" s="41">
        <v>1</v>
      </c>
      <c r="Q79" s="41">
        <v>1</v>
      </c>
      <c r="R79" s="41">
        <v>2</v>
      </c>
      <c r="S79" s="41">
        <v>11</v>
      </c>
      <c r="T79" s="41">
        <v>38</v>
      </c>
      <c r="U79" s="42"/>
    </row>
    <row r="80" spans="1:21" ht="20.100000000000001" customHeight="1" x14ac:dyDescent="0.25">
      <c r="A80" s="161" t="s">
        <v>155</v>
      </c>
      <c r="B80" s="157" t="s">
        <v>159</v>
      </c>
      <c r="C80" s="163" t="s">
        <v>156</v>
      </c>
      <c r="D80" s="163" t="s">
        <v>77</v>
      </c>
      <c r="E80" s="152" t="s">
        <v>86</v>
      </c>
      <c r="F80" s="152">
        <v>0</v>
      </c>
      <c r="G80" s="152">
        <v>24</v>
      </c>
      <c r="H80" s="152">
        <v>24</v>
      </c>
      <c r="I80" s="33">
        <f>Table1[[#This Row],[Maximum Units Per Auth]]/Table1[[#This Row],[Max]]</f>
        <v>0.63157894736842102</v>
      </c>
      <c r="J80" s="29">
        <v>1403</v>
      </c>
      <c r="K80" s="34">
        <v>1</v>
      </c>
      <c r="L80" s="34">
        <v>1</v>
      </c>
      <c r="M80" s="34">
        <v>2</v>
      </c>
      <c r="N80" s="34">
        <v>11</v>
      </c>
      <c r="O80" s="35">
        <v>38</v>
      </c>
      <c r="P80" s="29">
        <v>1</v>
      </c>
      <c r="Q80" s="41">
        <v>1</v>
      </c>
      <c r="R80" s="41">
        <v>2</v>
      </c>
      <c r="S80" s="41">
        <v>11</v>
      </c>
      <c r="T80" s="41">
        <v>38</v>
      </c>
      <c r="U80" s="42"/>
    </row>
    <row r="81" spans="1:21" ht="20.100000000000001" customHeight="1" x14ac:dyDescent="0.25">
      <c r="A81" s="161" t="s">
        <v>155</v>
      </c>
      <c r="B81" s="162" t="s">
        <v>160</v>
      </c>
      <c r="C81" s="163" t="s">
        <v>156</v>
      </c>
      <c r="D81" s="163" t="s">
        <v>77</v>
      </c>
      <c r="E81" s="152" t="s">
        <v>86</v>
      </c>
      <c r="F81" s="152">
        <v>0</v>
      </c>
      <c r="G81" s="152">
        <v>48</v>
      </c>
      <c r="H81" s="152">
        <v>48</v>
      </c>
      <c r="I81" s="33">
        <f>Table1[[#This Row],[Maximum Units Per Auth]]/Table1[[#This Row],[Max]]</f>
        <v>1.263157894736842</v>
      </c>
      <c r="J81" s="29">
        <v>1403</v>
      </c>
      <c r="K81" s="34">
        <v>1</v>
      </c>
      <c r="L81" s="34">
        <v>1</v>
      </c>
      <c r="M81" s="34">
        <v>2</v>
      </c>
      <c r="N81" s="34">
        <v>11</v>
      </c>
      <c r="O81" s="35">
        <v>38</v>
      </c>
      <c r="P81" s="29">
        <v>1</v>
      </c>
      <c r="Q81" s="41">
        <v>1</v>
      </c>
      <c r="R81" s="41">
        <v>2</v>
      </c>
      <c r="S81" s="41">
        <v>11</v>
      </c>
      <c r="T81" s="41">
        <v>38</v>
      </c>
      <c r="U81" s="42"/>
    </row>
    <row r="82" spans="1:21" ht="20.100000000000001" customHeight="1" x14ac:dyDescent="0.25">
      <c r="A82" s="161" t="s">
        <v>155</v>
      </c>
      <c r="B82" s="162" t="s">
        <v>161</v>
      </c>
      <c r="C82" s="163" t="s">
        <v>156</v>
      </c>
      <c r="D82" s="163" t="s">
        <v>77</v>
      </c>
      <c r="E82" s="164" t="s">
        <v>86</v>
      </c>
      <c r="F82" s="164">
        <v>0</v>
      </c>
      <c r="G82" s="164">
        <v>384</v>
      </c>
      <c r="H82" s="164">
        <v>384</v>
      </c>
      <c r="I82" s="47">
        <f>Table1[[#This Row],[Maximum Units Per Auth]]/Table1[[#This Row],[Max]]</f>
        <v>10.105263157894736</v>
      </c>
      <c r="J82" s="41">
        <v>1403</v>
      </c>
      <c r="K82" s="45">
        <v>1</v>
      </c>
      <c r="L82" s="45">
        <v>1</v>
      </c>
      <c r="M82" s="45">
        <v>2</v>
      </c>
      <c r="N82" s="45">
        <v>11</v>
      </c>
      <c r="O82" s="46">
        <v>38</v>
      </c>
      <c r="P82" s="41">
        <v>1</v>
      </c>
      <c r="Q82" s="41">
        <v>1</v>
      </c>
      <c r="R82" s="41">
        <v>2</v>
      </c>
      <c r="S82" s="41">
        <v>11</v>
      </c>
      <c r="T82" s="41">
        <v>38</v>
      </c>
      <c r="U82" s="42"/>
    </row>
    <row r="83" spans="1:21" ht="20.100000000000001" customHeight="1" x14ac:dyDescent="0.25">
      <c r="A83" s="156" t="s">
        <v>157</v>
      </c>
      <c r="B83" s="157" t="s">
        <v>330</v>
      </c>
      <c r="C83" s="153" t="s">
        <v>158</v>
      </c>
      <c r="D83" s="153" t="s">
        <v>77</v>
      </c>
      <c r="E83" s="152" t="s">
        <v>78</v>
      </c>
      <c r="F83" s="152">
        <v>0</v>
      </c>
      <c r="G83" s="158">
        <v>12</v>
      </c>
      <c r="H83" s="158">
        <v>12</v>
      </c>
      <c r="I83" s="36">
        <f>Table1[[#This Row],[Maximum Units Per Auth]]/Table1[[#This Row],[Max]]</f>
        <v>0.75789473684210529</v>
      </c>
      <c r="J83" s="26">
        <v>1256</v>
      </c>
      <c r="K83" s="37">
        <v>0.16666666666666666</v>
      </c>
      <c r="L83" s="37">
        <v>1.6666666666666667</v>
      </c>
      <c r="M83" s="37">
        <v>4</v>
      </c>
      <c r="N83" s="37">
        <v>7</v>
      </c>
      <c r="O83" s="35">
        <v>15.833333333333334</v>
      </c>
      <c r="P83" s="26">
        <v>1</v>
      </c>
      <c r="Q83" s="44">
        <v>10</v>
      </c>
      <c r="R83" s="44">
        <v>24</v>
      </c>
      <c r="S83" s="44">
        <v>42</v>
      </c>
      <c r="T83" s="44">
        <v>95</v>
      </c>
      <c r="U83" s="42"/>
    </row>
    <row r="84" spans="1:21" ht="20.100000000000001" customHeight="1" x14ac:dyDescent="0.25">
      <c r="A84" s="156" t="s">
        <v>157</v>
      </c>
      <c r="B84" s="157" t="s">
        <v>159</v>
      </c>
      <c r="C84" s="153" t="s">
        <v>158</v>
      </c>
      <c r="D84" s="153" t="s">
        <v>77</v>
      </c>
      <c r="E84" s="152" t="s">
        <v>86</v>
      </c>
      <c r="F84" s="152">
        <v>0</v>
      </c>
      <c r="G84" s="152">
        <v>24</v>
      </c>
      <c r="H84" s="152">
        <v>24</v>
      </c>
      <c r="I84" s="36">
        <f>Table1[[#This Row],[Maximum Units Per Auth]]/Table1[[#This Row],[Max]]</f>
        <v>0.25263157894736843</v>
      </c>
      <c r="J84" s="26">
        <v>1256</v>
      </c>
      <c r="K84" s="37">
        <v>1</v>
      </c>
      <c r="L84" s="37">
        <v>10</v>
      </c>
      <c r="M84" s="37">
        <v>24</v>
      </c>
      <c r="N84" s="37">
        <v>42</v>
      </c>
      <c r="O84" s="35">
        <v>95</v>
      </c>
      <c r="P84" s="26">
        <v>1</v>
      </c>
      <c r="Q84" s="44">
        <v>10</v>
      </c>
      <c r="R84" s="44">
        <v>24</v>
      </c>
      <c r="S84" s="44">
        <v>42</v>
      </c>
      <c r="T84" s="44">
        <v>95</v>
      </c>
      <c r="U84" s="42"/>
    </row>
    <row r="85" spans="1:21" ht="20.100000000000001" customHeight="1" x14ac:dyDescent="0.25">
      <c r="A85" s="156" t="s">
        <v>157</v>
      </c>
      <c r="B85" s="157" t="s">
        <v>160</v>
      </c>
      <c r="C85" s="153" t="s">
        <v>158</v>
      </c>
      <c r="D85" s="153" t="s">
        <v>77</v>
      </c>
      <c r="E85" s="152" t="s">
        <v>86</v>
      </c>
      <c r="F85" s="152">
        <v>0</v>
      </c>
      <c r="G85" s="152">
        <v>48</v>
      </c>
      <c r="H85" s="152">
        <v>48</v>
      </c>
      <c r="I85" s="36">
        <f>Table1[[#This Row],[Maximum Units Per Auth]]/Table1[[#This Row],[Max]]</f>
        <v>0.50526315789473686</v>
      </c>
      <c r="J85" s="26">
        <v>1256</v>
      </c>
      <c r="K85" s="37">
        <v>1</v>
      </c>
      <c r="L85" s="37">
        <v>10</v>
      </c>
      <c r="M85" s="37">
        <v>24</v>
      </c>
      <c r="N85" s="37">
        <v>42</v>
      </c>
      <c r="O85" s="35">
        <v>95</v>
      </c>
      <c r="P85" s="26">
        <v>1</v>
      </c>
      <c r="Q85" s="44">
        <v>10</v>
      </c>
      <c r="R85" s="44">
        <v>24</v>
      </c>
      <c r="S85" s="44">
        <v>42</v>
      </c>
      <c r="T85" s="44">
        <v>95</v>
      </c>
      <c r="U85" s="42"/>
    </row>
    <row r="86" spans="1:21" ht="20.100000000000001" customHeight="1" x14ac:dyDescent="0.25">
      <c r="A86" s="156" t="s">
        <v>157</v>
      </c>
      <c r="B86" s="157" t="s">
        <v>161</v>
      </c>
      <c r="C86" s="153" t="s">
        <v>158</v>
      </c>
      <c r="D86" s="153" t="s">
        <v>77</v>
      </c>
      <c r="E86" s="152" t="s">
        <v>86</v>
      </c>
      <c r="F86" s="152">
        <v>0</v>
      </c>
      <c r="G86" s="152">
        <v>384</v>
      </c>
      <c r="H86" s="152">
        <v>384</v>
      </c>
      <c r="I86" s="36">
        <f>Table1[[#This Row],[Maximum Units Per Auth]]/Table1[[#This Row],[Max]]</f>
        <v>4.0421052631578949</v>
      </c>
      <c r="J86" s="26">
        <v>1256</v>
      </c>
      <c r="K86" s="37">
        <v>1</v>
      </c>
      <c r="L86" s="37">
        <v>10</v>
      </c>
      <c r="M86" s="37">
        <v>24</v>
      </c>
      <c r="N86" s="37">
        <v>42</v>
      </c>
      <c r="O86" s="35">
        <v>95</v>
      </c>
      <c r="P86" s="26">
        <v>1</v>
      </c>
      <c r="Q86" s="44">
        <v>10</v>
      </c>
      <c r="R86" s="44">
        <v>24</v>
      </c>
      <c r="S86" s="44">
        <v>42</v>
      </c>
      <c r="T86" s="44">
        <v>95</v>
      </c>
      <c r="U86" s="42"/>
    </row>
    <row r="87" spans="1:21" ht="20.100000000000001" customHeight="1" x14ac:dyDescent="0.25">
      <c r="A87" s="156" t="s">
        <v>180</v>
      </c>
      <c r="B87" s="157" t="s">
        <v>330</v>
      </c>
      <c r="C87" s="153" t="s">
        <v>181</v>
      </c>
      <c r="D87" s="165" t="s">
        <v>94</v>
      </c>
      <c r="E87" s="152" t="s">
        <v>78</v>
      </c>
      <c r="F87" s="152">
        <v>0</v>
      </c>
      <c r="G87" s="158">
        <v>0</v>
      </c>
      <c r="H87" s="158">
        <v>0</v>
      </c>
      <c r="I87" s="33" t="e">
        <f>Table1[[#This Row],[Maximum Units Per Auth]]/Table1[[#This Row],[Max]]</f>
        <v>#DIV/0!</v>
      </c>
      <c r="J87" s="100"/>
      <c r="K87" s="34"/>
      <c r="L87" s="34"/>
      <c r="M87" s="34"/>
      <c r="N87" s="34"/>
      <c r="O87" s="35"/>
      <c r="P87" s="100"/>
      <c r="Q87" s="127"/>
      <c r="R87" s="127"/>
      <c r="S87" s="127"/>
      <c r="T87" s="127"/>
      <c r="U87" s="127"/>
    </row>
    <row r="88" spans="1:21" ht="20.100000000000001" customHeight="1" x14ac:dyDescent="0.25">
      <c r="A88" s="156" t="s">
        <v>180</v>
      </c>
      <c r="B88" s="157" t="s">
        <v>159</v>
      </c>
      <c r="C88" s="184" t="s">
        <v>181</v>
      </c>
      <c r="D88" s="165" t="s">
        <v>94</v>
      </c>
      <c r="E88" s="152" t="s">
        <v>86</v>
      </c>
      <c r="F88" s="152">
        <v>0</v>
      </c>
      <c r="G88" s="152">
        <v>0</v>
      </c>
      <c r="H88" s="152">
        <v>0</v>
      </c>
      <c r="I88" s="33" t="e">
        <f>Table1[[#This Row],[Maximum Units Per Auth]]/Table1[[#This Row],[Max]]</f>
        <v>#DIV/0!</v>
      </c>
      <c r="J88" s="100"/>
      <c r="K88" s="34"/>
      <c r="L88" s="34"/>
      <c r="M88" s="34"/>
      <c r="N88" s="34"/>
      <c r="O88" s="35"/>
      <c r="P88" s="100"/>
      <c r="Q88" s="127"/>
      <c r="R88" s="127"/>
      <c r="S88" s="127"/>
      <c r="T88" s="127"/>
      <c r="U88" s="127"/>
    </row>
    <row r="89" spans="1:21" ht="20.100000000000001" customHeight="1" x14ac:dyDescent="0.25">
      <c r="A89" s="156" t="s">
        <v>180</v>
      </c>
      <c r="B89" s="157" t="s">
        <v>160</v>
      </c>
      <c r="C89" s="153" t="s">
        <v>181</v>
      </c>
      <c r="D89" s="165" t="s">
        <v>94</v>
      </c>
      <c r="E89" s="152" t="s">
        <v>86</v>
      </c>
      <c r="F89" s="152">
        <v>0</v>
      </c>
      <c r="G89" s="152">
        <v>0</v>
      </c>
      <c r="H89" s="152">
        <v>0</v>
      </c>
      <c r="I89" s="33" t="e">
        <f>Table1[[#This Row],[Maximum Units Per Auth]]/Table1[[#This Row],[Max]]</f>
        <v>#DIV/0!</v>
      </c>
      <c r="J89" s="100"/>
      <c r="K89" s="34"/>
      <c r="L89" s="34"/>
      <c r="M89" s="34"/>
      <c r="N89" s="34"/>
      <c r="O89" s="35"/>
      <c r="P89" s="100"/>
      <c r="Q89" s="127"/>
      <c r="R89" s="127"/>
      <c r="S89" s="127"/>
      <c r="T89" s="127"/>
      <c r="U89" s="127"/>
    </row>
    <row r="90" spans="1:21" ht="20.100000000000001" customHeight="1" x14ac:dyDescent="0.25">
      <c r="A90" s="156" t="s">
        <v>180</v>
      </c>
      <c r="B90" s="183" t="s">
        <v>161</v>
      </c>
      <c r="C90" s="153" t="s">
        <v>181</v>
      </c>
      <c r="D90" s="165" t="s">
        <v>94</v>
      </c>
      <c r="E90" s="152" t="s">
        <v>86</v>
      </c>
      <c r="F90" s="152">
        <v>0</v>
      </c>
      <c r="G90" s="152">
        <v>14</v>
      </c>
      <c r="H90" s="152">
        <v>14</v>
      </c>
      <c r="I90" s="33" t="e">
        <f>Table1[[#This Row],[Maximum Units Per Auth]]/Table1[[#This Row],[Max]]</f>
        <v>#DIV/0!</v>
      </c>
      <c r="J90" s="100"/>
      <c r="K90" s="34"/>
      <c r="L90" s="34"/>
      <c r="M90" s="34"/>
      <c r="N90" s="34"/>
      <c r="O90" s="35"/>
      <c r="P90" s="100"/>
      <c r="Q90" s="127"/>
      <c r="R90" s="127"/>
      <c r="S90" s="127"/>
      <c r="T90" s="127"/>
      <c r="U90" s="127"/>
    </row>
    <row r="91" spans="1:21" ht="20.100000000000001" customHeight="1" x14ac:dyDescent="0.25">
      <c r="A91" s="161" t="s">
        <v>182</v>
      </c>
      <c r="B91" s="162" t="s">
        <v>330</v>
      </c>
      <c r="C91" s="153" t="s">
        <v>183</v>
      </c>
      <c r="D91" s="153" t="s">
        <v>77</v>
      </c>
      <c r="E91" s="152" t="s">
        <v>78</v>
      </c>
      <c r="F91" s="152">
        <v>0</v>
      </c>
      <c r="G91" s="158">
        <v>48</v>
      </c>
      <c r="H91" s="158">
        <v>48</v>
      </c>
      <c r="I91" s="36">
        <f>Table1[[#This Row],[Maximum Units Per Auth]]/Table1[[#This Row],[Max]]</f>
        <v>1.4328358208955223</v>
      </c>
      <c r="J91" s="26">
        <v>66</v>
      </c>
      <c r="K91" s="37">
        <v>0.5</v>
      </c>
      <c r="L91" s="37">
        <v>2.0833333333333335</v>
      </c>
      <c r="M91" s="37">
        <v>6.583333333333333</v>
      </c>
      <c r="N91" s="37">
        <v>14.416666666666666</v>
      </c>
      <c r="O91" s="35">
        <v>33.5</v>
      </c>
      <c r="P91" s="26">
        <v>3</v>
      </c>
      <c r="Q91" s="44">
        <v>12.5</v>
      </c>
      <c r="R91" s="44">
        <v>39.5</v>
      </c>
      <c r="S91" s="44">
        <v>86.5</v>
      </c>
      <c r="T91" s="44">
        <v>201</v>
      </c>
      <c r="U91" s="42"/>
    </row>
    <row r="92" spans="1:21" ht="20.100000000000001" customHeight="1" x14ac:dyDescent="0.25">
      <c r="A92" s="161" t="s">
        <v>182</v>
      </c>
      <c r="B92" s="157" t="s">
        <v>159</v>
      </c>
      <c r="C92" s="153" t="s">
        <v>183</v>
      </c>
      <c r="D92" s="153" t="s">
        <v>77</v>
      </c>
      <c r="E92" s="152" t="s">
        <v>86</v>
      </c>
      <c r="F92" s="152">
        <v>0</v>
      </c>
      <c r="G92" s="152">
        <v>312</v>
      </c>
      <c r="H92" s="152">
        <v>312</v>
      </c>
      <c r="I92" s="36">
        <f>Table1[[#This Row],[Maximum Units Per Auth]]/Table1[[#This Row],[Max]]</f>
        <v>1.5522388059701493</v>
      </c>
      <c r="J92" s="26">
        <v>66</v>
      </c>
      <c r="K92" s="37">
        <v>3</v>
      </c>
      <c r="L92" s="37">
        <v>12.5</v>
      </c>
      <c r="M92" s="37">
        <v>39.5</v>
      </c>
      <c r="N92" s="37">
        <v>86.5</v>
      </c>
      <c r="O92" s="35">
        <v>201</v>
      </c>
      <c r="P92" s="26">
        <v>3</v>
      </c>
      <c r="Q92" s="44">
        <v>12.5</v>
      </c>
      <c r="R92" s="44">
        <v>39.5</v>
      </c>
      <c r="S92" s="44">
        <v>86.5</v>
      </c>
      <c r="T92" s="44">
        <v>201</v>
      </c>
      <c r="U92" s="42" t="s">
        <v>171</v>
      </c>
    </row>
    <row r="93" spans="1:21" ht="20.100000000000001" customHeight="1" x14ac:dyDescent="0.25">
      <c r="A93" s="161" t="s">
        <v>182</v>
      </c>
      <c r="B93" s="162" t="s">
        <v>160</v>
      </c>
      <c r="C93" s="153" t="s">
        <v>183</v>
      </c>
      <c r="D93" s="153" t="s">
        <v>77</v>
      </c>
      <c r="E93" s="152" t="s">
        <v>86</v>
      </c>
      <c r="F93" s="152">
        <v>0</v>
      </c>
      <c r="G93" s="152">
        <v>416</v>
      </c>
      <c r="H93" s="152">
        <v>416</v>
      </c>
      <c r="I93" s="36">
        <f>Table1[[#This Row],[Maximum Units Per Auth]]/Table1[[#This Row],[Max]]</f>
        <v>2.0696517412935322</v>
      </c>
      <c r="J93" s="26">
        <v>66</v>
      </c>
      <c r="K93" s="37">
        <v>3</v>
      </c>
      <c r="L93" s="37">
        <v>12.5</v>
      </c>
      <c r="M93" s="37">
        <v>39.5</v>
      </c>
      <c r="N93" s="37">
        <v>86.5</v>
      </c>
      <c r="O93" s="35">
        <v>201</v>
      </c>
      <c r="P93" s="26">
        <v>3</v>
      </c>
      <c r="Q93" s="44">
        <v>12.5</v>
      </c>
      <c r="R93" s="44">
        <v>39.5</v>
      </c>
      <c r="S93" s="44">
        <v>86.5</v>
      </c>
      <c r="T93" s="44">
        <v>201</v>
      </c>
      <c r="U93" s="42" t="s">
        <v>171</v>
      </c>
    </row>
    <row r="94" spans="1:21" ht="20.100000000000001" customHeight="1" x14ac:dyDescent="0.25">
      <c r="A94" s="161" t="s">
        <v>182</v>
      </c>
      <c r="B94" s="142" t="s">
        <v>161</v>
      </c>
      <c r="C94" s="139" t="s">
        <v>183</v>
      </c>
      <c r="D94" s="139" t="s">
        <v>77</v>
      </c>
      <c r="E94" s="140" t="s">
        <v>86</v>
      </c>
      <c r="F94" s="140">
        <v>96</v>
      </c>
      <c r="G94" s="140">
        <v>416</v>
      </c>
      <c r="H94" s="140">
        <v>416</v>
      </c>
      <c r="I94" s="51">
        <f>Table1[[#This Row],[Maximum Units Per Auth]]/Table1[[#This Row],[Max]]</f>
        <v>2.0696517412935322</v>
      </c>
      <c r="J94" s="52">
        <v>66</v>
      </c>
      <c r="K94" s="53">
        <v>3</v>
      </c>
      <c r="L94" s="53">
        <v>12.5</v>
      </c>
      <c r="M94" s="53">
        <v>39.5</v>
      </c>
      <c r="N94" s="53">
        <v>86.5</v>
      </c>
      <c r="O94" s="38">
        <v>201</v>
      </c>
      <c r="P94" s="26">
        <v>3</v>
      </c>
      <c r="Q94" s="44">
        <v>12.5</v>
      </c>
      <c r="R94" s="44">
        <v>39.5</v>
      </c>
      <c r="S94" s="44">
        <v>86.5</v>
      </c>
      <c r="T94" s="44">
        <v>201</v>
      </c>
      <c r="U94" s="42"/>
    </row>
    <row r="95" spans="1:21" x14ac:dyDescent="0.25">
      <c r="A95" s="179" t="s">
        <v>336</v>
      </c>
      <c r="B95" s="180" t="s">
        <v>329</v>
      </c>
      <c r="C95" s="181" t="s">
        <v>270</v>
      </c>
      <c r="D95" s="150" t="s">
        <v>85</v>
      </c>
      <c r="E95" s="140" t="s">
        <v>78</v>
      </c>
      <c r="F95" s="149">
        <v>1</v>
      </c>
      <c r="G95" s="149">
        <v>5</v>
      </c>
      <c r="H95" s="149">
        <v>5</v>
      </c>
      <c r="I95" s="33" t="e">
        <f>Table1[[#This Row],[Maximum Units Per Auth]]/Table1[[#This Row],[Max]]</f>
        <v>#DIV/0!</v>
      </c>
      <c r="J95" s="100"/>
      <c r="K95" s="34"/>
      <c r="L95" s="34"/>
      <c r="M95" s="34"/>
      <c r="N95" s="34"/>
      <c r="O95" s="35"/>
      <c r="P95" s="100"/>
      <c r="Q95" s="127"/>
      <c r="R95" s="127"/>
      <c r="S95" s="127"/>
      <c r="T95" s="127"/>
      <c r="U95" s="127"/>
    </row>
    <row r="96" spans="1:21" x14ac:dyDescent="0.25">
      <c r="A96" s="179" t="s">
        <v>336</v>
      </c>
      <c r="B96" s="182" t="s">
        <v>79</v>
      </c>
      <c r="C96" s="181" t="s">
        <v>270</v>
      </c>
      <c r="D96" s="150" t="s">
        <v>85</v>
      </c>
      <c r="E96" s="140" t="s">
        <v>86</v>
      </c>
      <c r="F96" s="149">
        <v>1</v>
      </c>
      <c r="G96" s="149">
        <v>5</v>
      </c>
      <c r="H96" s="149">
        <v>5</v>
      </c>
      <c r="I96" s="33" t="e">
        <f>Table1[[#This Row],[Maximum Units Per Auth]]/Table1[[#This Row],[Max]]</f>
        <v>#DIV/0!</v>
      </c>
      <c r="J96" s="100"/>
      <c r="K96" s="34"/>
      <c r="L96" s="34"/>
      <c r="M96" s="34"/>
      <c r="N96" s="34"/>
      <c r="O96" s="35"/>
      <c r="P96" s="100"/>
      <c r="Q96" s="127"/>
      <c r="R96" s="127"/>
      <c r="S96" s="127"/>
      <c r="T96" s="127"/>
      <c r="U96" s="127"/>
    </row>
    <row r="97" spans="1:21" x14ac:dyDescent="0.25">
      <c r="A97" s="179" t="s">
        <v>336</v>
      </c>
      <c r="B97" s="180" t="s">
        <v>81</v>
      </c>
      <c r="C97" s="181" t="s">
        <v>270</v>
      </c>
      <c r="D97" s="150" t="s">
        <v>85</v>
      </c>
      <c r="E97" s="140" t="s">
        <v>86</v>
      </c>
      <c r="F97" s="149">
        <v>1</v>
      </c>
      <c r="G97" s="149">
        <v>5</v>
      </c>
      <c r="H97" s="149">
        <v>5</v>
      </c>
      <c r="I97" s="33" t="e">
        <f>Table1[[#This Row],[Maximum Units Per Auth]]/Table1[[#This Row],[Max]]</f>
        <v>#DIV/0!</v>
      </c>
      <c r="J97" s="100"/>
      <c r="K97" s="34"/>
      <c r="L97" s="34"/>
      <c r="M97" s="34"/>
      <c r="N97" s="34"/>
      <c r="O97" s="35"/>
      <c r="P97" s="100"/>
      <c r="Q97" s="127"/>
      <c r="R97" s="127"/>
      <c r="S97" s="127"/>
      <c r="T97" s="127"/>
      <c r="U97" s="127"/>
    </row>
    <row r="98" spans="1:21" x14ac:dyDescent="0.25">
      <c r="A98" s="179" t="s">
        <v>336</v>
      </c>
      <c r="B98" s="180" t="s">
        <v>82</v>
      </c>
      <c r="C98" s="181" t="s">
        <v>270</v>
      </c>
      <c r="D98" s="150" t="s">
        <v>85</v>
      </c>
      <c r="E98" s="140" t="s">
        <v>86</v>
      </c>
      <c r="F98" s="149">
        <v>1</v>
      </c>
      <c r="G98" s="149">
        <v>5</v>
      </c>
      <c r="H98" s="149">
        <v>5</v>
      </c>
      <c r="I98" s="33" t="e">
        <f>Table1[[#This Row],[Maximum Units Per Auth]]/Table1[[#This Row],[Max]]</f>
        <v>#DIV/0!</v>
      </c>
      <c r="J98" s="100"/>
      <c r="K98" s="34"/>
      <c r="L98" s="34"/>
      <c r="M98" s="34"/>
      <c r="N98" s="34"/>
      <c r="O98" s="35"/>
      <c r="P98" s="100"/>
      <c r="Q98" s="127"/>
      <c r="R98" s="127"/>
      <c r="S98" s="127"/>
      <c r="T98" s="127"/>
      <c r="U98" s="127"/>
    </row>
    <row r="99" spans="1:21" x14ac:dyDescent="0.25">
      <c r="A99" s="179" t="s">
        <v>337</v>
      </c>
      <c r="B99" s="180" t="s">
        <v>329</v>
      </c>
      <c r="C99" s="181" t="s">
        <v>272</v>
      </c>
      <c r="D99" s="150" t="s">
        <v>85</v>
      </c>
      <c r="E99" s="140" t="s">
        <v>78</v>
      </c>
      <c r="F99" s="149">
        <v>2</v>
      </c>
      <c r="G99" s="149">
        <v>3</v>
      </c>
      <c r="H99" s="149">
        <v>3</v>
      </c>
      <c r="I99" s="33" t="e">
        <f>Table1[[#This Row],[Maximum Units Per Auth]]/Table1[[#This Row],[Max]]</f>
        <v>#DIV/0!</v>
      </c>
      <c r="J99" s="100"/>
      <c r="K99" s="34"/>
      <c r="L99" s="34"/>
      <c r="M99" s="34"/>
      <c r="N99" s="34"/>
      <c r="O99" s="35"/>
      <c r="P99" s="100"/>
      <c r="Q99" s="127"/>
      <c r="R99" s="127"/>
      <c r="S99" s="127"/>
      <c r="T99" s="127"/>
      <c r="U99" s="127"/>
    </row>
    <row r="100" spans="1:21" x14ac:dyDescent="0.25">
      <c r="A100" s="179" t="s">
        <v>337</v>
      </c>
      <c r="B100" s="182" t="s">
        <v>79</v>
      </c>
      <c r="C100" s="181" t="s">
        <v>272</v>
      </c>
      <c r="D100" s="150" t="s">
        <v>85</v>
      </c>
      <c r="E100" s="140" t="s">
        <v>86</v>
      </c>
      <c r="F100" s="149">
        <v>2</v>
      </c>
      <c r="G100" s="149">
        <v>3</v>
      </c>
      <c r="H100" s="149">
        <v>3</v>
      </c>
      <c r="I100" s="33" t="e">
        <f>Table1[[#This Row],[Maximum Units Per Auth]]/Table1[[#This Row],[Max]]</f>
        <v>#DIV/0!</v>
      </c>
      <c r="J100" s="100"/>
      <c r="K100" s="34"/>
      <c r="L100" s="34"/>
      <c r="M100" s="34"/>
      <c r="N100" s="34"/>
      <c r="O100" s="35"/>
      <c r="P100" s="100"/>
      <c r="Q100" s="127"/>
      <c r="R100" s="127"/>
      <c r="S100" s="127"/>
      <c r="T100" s="127"/>
      <c r="U100" s="127"/>
    </row>
    <row r="101" spans="1:21" x14ac:dyDescent="0.25">
      <c r="A101" s="179" t="s">
        <v>337</v>
      </c>
      <c r="B101" s="180" t="s">
        <v>81</v>
      </c>
      <c r="C101" s="181" t="s">
        <v>272</v>
      </c>
      <c r="D101" s="150" t="s">
        <v>85</v>
      </c>
      <c r="E101" s="140" t="s">
        <v>86</v>
      </c>
      <c r="F101" s="149">
        <v>2</v>
      </c>
      <c r="G101" s="149">
        <v>3</v>
      </c>
      <c r="H101" s="149">
        <v>3</v>
      </c>
      <c r="I101" s="33" t="e">
        <f>Table1[[#This Row],[Maximum Units Per Auth]]/Table1[[#This Row],[Max]]</f>
        <v>#DIV/0!</v>
      </c>
      <c r="J101" s="100"/>
      <c r="K101" s="34"/>
      <c r="L101" s="34"/>
      <c r="M101" s="34"/>
      <c r="N101" s="34"/>
      <c r="O101" s="35"/>
      <c r="P101" s="100"/>
      <c r="Q101" s="127"/>
      <c r="R101" s="127"/>
      <c r="S101" s="127"/>
      <c r="T101" s="127"/>
      <c r="U101" s="127"/>
    </row>
    <row r="102" spans="1:21" x14ac:dyDescent="0.25">
      <c r="A102" s="179" t="s">
        <v>337</v>
      </c>
      <c r="B102" s="180" t="s">
        <v>82</v>
      </c>
      <c r="C102" s="181" t="s">
        <v>272</v>
      </c>
      <c r="D102" s="150" t="s">
        <v>85</v>
      </c>
      <c r="E102" s="140" t="s">
        <v>86</v>
      </c>
      <c r="F102" s="149">
        <v>2</v>
      </c>
      <c r="G102" s="149">
        <v>3</v>
      </c>
      <c r="H102" s="149">
        <v>3</v>
      </c>
      <c r="I102" s="105" t="e">
        <f>Table1[[#This Row],[Maximum Units Per Auth]]/Table1[[#This Row],[Max]]</f>
        <v>#DIV/0!</v>
      </c>
      <c r="J102" s="102"/>
      <c r="K102" s="106"/>
      <c r="L102" s="106"/>
      <c r="M102" s="106"/>
      <c r="N102" s="106"/>
      <c r="O102" s="35"/>
      <c r="P102" s="102"/>
      <c r="Q102" s="178"/>
      <c r="R102" s="178"/>
      <c r="S102" s="178"/>
      <c r="T102" s="178"/>
      <c r="U102" s="178"/>
    </row>
  </sheetData>
  <sheetProtection algorithmName="SHA-512" hashValue="OoOzCWZgztMnFnOd0xPgZm0KWsLrT6UVx+Np0i+O3aFx6MwUrhRaOXQKnjF6M6Jb73p/rm0Q3GFFeXJxqSpX1Q==" saltValue="x90jshed9mkFL0uGGzTjcQ==" spinCount="100000" sheet="1" sort="0" autoFilter="0"/>
  <mergeCells count="1">
    <mergeCell ref="A1:I1"/>
  </mergeCells>
  <conditionalFormatting sqref="J95:J1048576 I3:I102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2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2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5" right="0.25" top="0.75" bottom="0.75" header="0.3" footer="0.3"/>
  <pageSetup paperSize="5" scale="95" fitToHeight="0" orientation="landscape" r:id="rId1"/>
  <headerFooter>
    <oddFooter>Page &amp;P of &amp;N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6"/>
  <sheetViews>
    <sheetView zoomScaleNormal="100" workbookViewId="0">
      <selection activeCell="C7" sqref="C7"/>
    </sheetView>
  </sheetViews>
  <sheetFormatPr defaultColWidth="47.28515625" defaultRowHeight="20.100000000000001" customHeight="1" x14ac:dyDescent="0.2"/>
  <cols>
    <col min="1" max="1" width="54.42578125" style="14" bestFit="1" customWidth="1"/>
    <col min="2" max="2" width="21.28515625" style="14" customWidth="1"/>
    <col min="3" max="3" width="31.140625" style="15" customWidth="1"/>
    <col min="4" max="4" width="14.42578125" style="14" customWidth="1"/>
    <col min="5" max="7" width="14.140625" style="14" customWidth="1"/>
    <col min="8" max="8" width="17.85546875" style="14" customWidth="1"/>
    <col min="9" max="9" width="14.85546875" style="14" hidden="1" customWidth="1"/>
    <col min="10" max="10" width="16.5703125" style="14" hidden="1" customWidth="1"/>
    <col min="11" max="11" width="19.140625" style="39" hidden="1" customWidth="1"/>
    <col min="12" max="12" width="16.42578125" style="14" hidden="1" customWidth="1"/>
    <col min="13" max="13" width="6.28515625" style="16" hidden="1" customWidth="1"/>
    <col min="14" max="15" width="8.28515625" style="16" hidden="1" customWidth="1"/>
    <col min="16" max="16" width="13.42578125" style="16" hidden="1" customWidth="1"/>
    <col min="17" max="17" width="13" style="56" hidden="1" customWidth="1"/>
    <col min="18" max="18" width="17.7109375" style="14" hidden="1" customWidth="1"/>
    <col min="19" max="19" width="13.5703125" style="14" hidden="1" customWidth="1"/>
    <col min="20" max="20" width="13" style="14" hidden="1" customWidth="1"/>
    <col min="21" max="21" width="9.7109375" style="14" hidden="1" customWidth="1"/>
    <col min="22" max="22" width="18.28515625" style="14" customWidth="1"/>
    <col min="23" max="23" width="17.42578125" style="14" customWidth="1"/>
    <col min="24" max="16384" width="47.28515625" style="14"/>
  </cols>
  <sheetData>
    <row r="1" spans="1:21" s="124" customFormat="1" ht="30" customHeight="1" x14ac:dyDescent="0.4">
      <c r="A1" s="193" t="s">
        <v>342</v>
      </c>
      <c r="B1" s="193"/>
      <c r="C1" s="193"/>
      <c r="D1" s="193"/>
      <c r="E1" s="193"/>
      <c r="F1" s="193"/>
      <c r="G1" s="193"/>
      <c r="H1" s="193"/>
      <c r="I1" s="193"/>
      <c r="J1" s="193"/>
      <c r="K1" s="123"/>
      <c r="M1" s="125"/>
      <c r="N1" s="125"/>
      <c r="O1" s="125"/>
      <c r="P1" s="125"/>
      <c r="Q1" s="126"/>
    </row>
    <row r="2" spans="1:21" ht="50.1" customHeight="1" x14ac:dyDescent="0.2">
      <c r="A2" s="112" t="s">
        <v>7</v>
      </c>
      <c r="B2" s="113" t="s">
        <v>66</v>
      </c>
      <c r="C2" s="114" t="s">
        <v>15</v>
      </c>
      <c r="D2" s="114" t="s">
        <v>19</v>
      </c>
      <c r="E2" s="114" t="s">
        <v>317</v>
      </c>
      <c r="F2" s="115" t="s">
        <v>318</v>
      </c>
      <c r="G2" s="115" t="s">
        <v>319</v>
      </c>
      <c r="H2" s="118" t="s">
        <v>320</v>
      </c>
      <c r="I2" s="31" t="s">
        <v>39</v>
      </c>
      <c r="J2" s="19" t="s">
        <v>68</v>
      </c>
      <c r="K2" s="20" t="s">
        <v>44</v>
      </c>
      <c r="L2" s="20" t="s">
        <v>47</v>
      </c>
      <c r="M2" s="20" t="s">
        <v>49</v>
      </c>
      <c r="N2" s="20" t="s">
        <v>51</v>
      </c>
      <c r="O2" s="21" t="s">
        <v>53</v>
      </c>
      <c r="P2" s="22" t="s">
        <v>70</v>
      </c>
      <c r="Q2" s="22" t="s">
        <v>71</v>
      </c>
      <c r="R2" s="22" t="s">
        <v>72</v>
      </c>
      <c r="S2" s="22" t="s">
        <v>73</v>
      </c>
      <c r="T2" s="22" t="s">
        <v>74</v>
      </c>
      <c r="U2" s="32" t="s">
        <v>4</v>
      </c>
    </row>
    <row r="3" spans="1:21" ht="20.100000000000001" customHeight="1" x14ac:dyDescent="0.2">
      <c r="A3" s="143" t="s">
        <v>184</v>
      </c>
      <c r="B3" s="142" t="s">
        <v>331</v>
      </c>
      <c r="C3" s="139" t="s">
        <v>185</v>
      </c>
      <c r="D3" s="166" t="s">
        <v>77</v>
      </c>
      <c r="E3" s="140" t="s">
        <v>86</v>
      </c>
      <c r="F3" s="140">
        <v>4</v>
      </c>
      <c r="G3" s="140">
        <v>48</v>
      </c>
      <c r="H3" s="140">
        <v>48</v>
      </c>
      <c r="I3" s="95" t="e">
        <f>Table4[[#This Row],[Maximum Units Per Auth]]/Table4[[#This Row],[Max]]</f>
        <v>#DIV/0!</v>
      </c>
      <c r="J3" s="102" t="e">
        <f>INDEX('DD Adult'!$B$2:$B$101,MATCH(Table4[[#This Row],[Procedure Codes]],'DD Adult'!$A$2:$A$101,0),1)</f>
        <v>#N/A</v>
      </c>
      <c r="K3" s="97"/>
      <c r="L3" s="97"/>
      <c r="M3" s="97"/>
      <c r="N3" s="97"/>
      <c r="O3" s="57"/>
      <c r="P3" s="101"/>
      <c r="Q3" s="101"/>
      <c r="R3" s="101"/>
      <c r="S3" s="101"/>
      <c r="T3" s="101"/>
      <c r="U3" s="101"/>
    </row>
    <row r="4" spans="1:21" ht="20.100000000000001" customHeight="1" x14ac:dyDescent="0.2">
      <c r="A4" s="143" t="s">
        <v>184</v>
      </c>
      <c r="B4" s="142" t="s">
        <v>186</v>
      </c>
      <c r="C4" s="139" t="s">
        <v>185</v>
      </c>
      <c r="D4" s="166" t="s">
        <v>77</v>
      </c>
      <c r="E4" s="140" t="s">
        <v>86</v>
      </c>
      <c r="F4" s="140">
        <v>4</v>
      </c>
      <c r="G4" s="140">
        <v>48</v>
      </c>
      <c r="H4" s="140">
        <v>48</v>
      </c>
      <c r="I4" s="95" t="e">
        <f>Table4[[#This Row],[Maximum Units Per Auth]]/Table4[[#This Row],[Max]]</f>
        <v>#DIV/0!</v>
      </c>
      <c r="J4" s="102" t="e">
        <f>INDEX('DD Adult'!$B$2:$B$101,MATCH(Table4[[#This Row],[Procedure Codes]],'DD Adult'!$A$2:$A$101,0),1)</f>
        <v>#N/A</v>
      </c>
      <c r="K4" s="97"/>
      <c r="L4" s="97"/>
      <c r="M4" s="97"/>
      <c r="N4" s="97"/>
      <c r="O4" s="57"/>
      <c r="P4" s="101"/>
      <c r="Q4" s="101"/>
      <c r="R4" s="101"/>
      <c r="S4" s="101"/>
      <c r="T4" s="101"/>
      <c r="U4" s="101"/>
    </row>
    <row r="5" spans="1:21" ht="20.100000000000001" customHeight="1" x14ac:dyDescent="0.2">
      <c r="A5" s="143" t="s">
        <v>184</v>
      </c>
      <c r="B5" s="142" t="s">
        <v>187</v>
      </c>
      <c r="C5" s="139" t="s">
        <v>185</v>
      </c>
      <c r="D5" s="166" t="s">
        <v>77</v>
      </c>
      <c r="E5" s="140" t="s">
        <v>86</v>
      </c>
      <c r="F5" s="140">
        <v>4</v>
      </c>
      <c r="G5" s="140">
        <v>48</v>
      </c>
      <c r="H5" s="140">
        <v>48</v>
      </c>
      <c r="I5" s="95" t="e">
        <f>Table4[[#This Row],[Maximum Units Per Auth]]/Table4[[#This Row],[Max]]</f>
        <v>#DIV/0!</v>
      </c>
      <c r="J5" s="102" t="e">
        <f>INDEX('DD Adult'!$B$2:$B$101,MATCH(Table4[[#This Row],[Procedure Codes]],'DD Adult'!$A$2:$A$101,0),1)</f>
        <v>#N/A</v>
      </c>
      <c r="K5" s="97"/>
      <c r="L5" s="97"/>
      <c r="M5" s="97"/>
      <c r="N5" s="97"/>
      <c r="O5" s="57"/>
      <c r="P5" s="101"/>
      <c r="Q5" s="101"/>
      <c r="R5" s="101"/>
      <c r="S5" s="101"/>
      <c r="T5" s="101"/>
      <c r="U5" s="101"/>
    </row>
    <row r="6" spans="1:21" ht="20.100000000000001" customHeight="1" x14ac:dyDescent="0.2">
      <c r="A6" s="143" t="s">
        <v>184</v>
      </c>
      <c r="B6" s="142" t="s">
        <v>188</v>
      </c>
      <c r="C6" s="139" t="s">
        <v>185</v>
      </c>
      <c r="D6" s="166" t="s">
        <v>77</v>
      </c>
      <c r="E6" s="140" t="s">
        <v>86</v>
      </c>
      <c r="F6" s="140">
        <v>4</v>
      </c>
      <c r="G6" s="140">
        <v>48</v>
      </c>
      <c r="H6" s="140">
        <v>48</v>
      </c>
      <c r="I6" s="95" t="e">
        <f>Table4[[#This Row],[Maximum Units Per Auth]]/Table4[[#This Row],[Max]]</f>
        <v>#DIV/0!</v>
      </c>
      <c r="J6" s="102" t="e">
        <f>INDEX('DD Adult'!$B$2:$B$101,MATCH(Table4[[#This Row],[Procedure Codes]],'DD Adult'!$A$2:$A$101,0),1)</f>
        <v>#N/A</v>
      </c>
      <c r="K6" s="97"/>
      <c r="L6" s="97"/>
      <c r="M6" s="97"/>
      <c r="N6" s="97"/>
      <c r="O6" s="57"/>
      <c r="P6" s="101"/>
      <c r="Q6" s="101"/>
      <c r="R6" s="101"/>
      <c r="S6" s="101"/>
      <c r="T6" s="101"/>
      <c r="U6" s="101"/>
    </row>
    <row r="7" spans="1:21" ht="20.100000000000001" customHeight="1" x14ac:dyDescent="0.2">
      <c r="A7" s="143" t="s">
        <v>189</v>
      </c>
      <c r="B7" s="142" t="s">
        <v>331</v>
      </c>
      <c r="C7" s="139" t="s">
        <v>190</v>
      </c>
      <c r="D7" s="166" t="s">
        <v>77</v>
      </c>
      <c r="E7" s="140" t="s">
        <v>86</v>
      </c>
      <c r="F7" s="140">
        <v>4</v>
      </c>
      <c r="G7" s="140">
        <v>48</v>
      </c>
      <c r="H7" s="140">
        <v>48</v>
      </c>
      <c r="I7" s="95" t="e">
        <f>Table4[[#This Row],[Maximum Units Per Auth]]/Table4[[#This Row],[Max]]</f>
        <v>#DIV/0!</v>
      </c>
      <c r="J7" s="102" t="e">
        <f>INDEX('DD Adult'!$B$2:$B$101,MATCH(Table4[[#This Row],[Procedure Codes]],'DD Adult'!$A$2:$A$101,0),1)</f>
        <v>#N/A</v>
      </c>
      <c r="K7" s="97"/>
      <c r="L7" s="97"/>
      <c r="M7" s="97"/>
      <c r="N7" s="97"/>
      <c r="O7" s="57"/>
      <c r="P7" s="101"/>
      <c r="Q7" s="101"/>
      <c r="R7" s="101"/>
      <c r="S7" s="101"/>
      <c r="T7" s="101"/>
      <c r="U7" s="101"/>
    </row>
    <row r="8" spans="1:21" ht="20.100000000000001" customHeight="1" x14ac:dyDescent="0.2">
      <c r="A8" s="143" t="s">
        <v>189</v>
      </c>
      <c r="B8" s="142" t="s">
        <v>186</v>
      </c>
      <c r="C8" s="139" t="s">
        <v>190</v>
      </c>
      <c r="D8" s="166" t="s">
        <v>77</v>
      </c>
      <c r="E8" s="140" t="s">
        <v>86</v>
      </c>
      <c r="F8" s="140">
        <v>4</v>
      </c>
      <c r="G8" s="140">
        <v>48</v>
      </c>
      <c r="H8" s="140">
        <v>48</v>
      </c>
      <c r="I8" s="95" t="e">
        <f>Table4[[#This Row],[Maximum Units Per Auth]]/Table4[[#This Row],[Max]]</f>
        <v>#DIV/0!</v>
      </c>
      <c r="J8" s="102" t="e">
        <f>INDEX('DD Adult'!$B$2:$B$101,MATCH(Table4[[#This Row],[Procedure Codes]],'DD Adult'!$A$2:$A$101,0),1)</f>
        <v>#N/A</v>
      </c>
      <c r="K8" s="97"/>
      <c r="L8" s="97"/>
      <c r="M8" s="97"/>
      <c r="N8" s="97"/>
      <c r="O8" s="57"/>
      <c r="P8" s="101"/>
      <c r="Q8" s="101"/>
      <c r="R8" s="101"/>
      <c r="S8" s="101"/>
      <c r="T8" s="101"/>
      <c r="U8" s="101"/>
    </row>
    <row r="9" spans="1:21" ht="20.100000000000001" customHeight="1" x14ac:dyDescent="0.2">
      <c r="A9" s="143" t="s">
        <v>189</v>
      </c>
      <c r="B9" s="142" t="s">
        <v>187</v>
      </c>
      <c r="C9" s="139" t="s">
        <v>190</v>
      </c>
      <c r="D9" s="166" t="s">
        <v>77</v>
      </c>
      <c r="E9" s="140" t="s">
        <v>86</v>
      </c>
      <c r="F9" s="140">
        <v>4</v>
      </c>
      <c r="G9" s="140">
        <v>48</v>
      </c>
      <c r="H9" s="140">
        <v>48</v>
      </c>
      <c r="I9" s="95" t="e">
        <f>Table4[[#This Row],[Maximum Units Per Auth]]/Table4[[#This Row],[Max]]</f>
        <v>#DIV/0!</v>
      </c>
      <c r="J9" s="102" t="e">
        <f>INDEX('DD Adult'!$B$2:$B$101,MATCH(Table4[[#This Row],[Procedure Codes]],'DD Adult'!$A$2:$A$101,0),1)</f>
        <v>#N/A</v>
      </c>
      <c r="K9" s="97"/>
      <c r="L9" s="97"/>
      <c r="M9" s="97"/>
      <c r="N9" s="97"/>
      <c r="O9" s="57"/>
      <c r="P9" s="101"/>
      <c r="Q9" s="101"/>
      <c r="R9" s="101"/>
      <c r="S9" s="101"/>
      <c r="T9" s="101"/>
      <c r="U9" s="101"/>
    </row>
    <row r="10" spans="1:21" ht="20.100000000000001" customHeight="1" x14ac:dyDescent="0.2">
      <c r="A10" s="143" t="s">
        <v>189</v>
      </c>
      <c r="B10" s="142" t="s">
        <v>188</v>
      </c>
      <c r="C10" s="139" t="s">
        <v>190</v>
      </c>
      <c r="D10" s="166" t="s">
        <v>77</v>
      </c>
      <c r="E10" s="140" t="s">
        <v>86</v>
      </c>
      <c r="F10" s="140">
        <v>4</v>
      </c>
      <c r="G10" s="140">
        <v>48</v>
      </c>
      <c r="H10" s="140">
        <v>48</v>
      </c>
      <c r="I10" s="95" t="e">
        <f>Table4[[#This Row],[Maximum Units Per Auth]]/Table4[[#This Row],[Max]]</f>
        <v>#DIV/0!</v>
      </c>
      <c r="J10" s="102" t="e">
        <f>INDEX('DD Adult'!$B$2:$B$101,MATCH(Table4[[#This Row],[Procedure Codes]],'DD Adult'!$A$2:$A$101,0),1)</f>
        <v>#N/A</v>
      </c>
      <c r="K10" s="97"/>
      <c r="L10" s="97"/>
      <c r="M10" s="97"/>
      <c r="N10" s="97"/>
      <c r="O10" s="57"/>
      <c r="P10" s="101"/>
      <c r="Q10" s="101"/>
      <c r="R10" s="101"/>
      <c r="S10" s="101"/>
      <c r="T10" s="101"/>
      <c r="U10" s="101"/>
    </row>
    <row r="11" spans="1:21" ht="20.100000000000001" customHeight="1" x14ac:dyDescent="0.2">
      <c r="A11" s="143" t="s">
        <v>191</v>
      </c>
      <c r="B11" s="142" t="s">
        <v>331</v>
      </c>
      <c r="C11" s="139" t="s">
        <v>192</v>
      </c>
      <c r="D11" s="166" t="s">
        <v>77</v>
      </c>
      <c r="E11" s="140" t="s">
        <v>86</v>
      </c>
      <c r="F11" s="140">
        <v>4</v>
      </c>
      <c r="G11" s="140">
        <v>12480</v>
      </c>
      <c r="H11" s="140">
        <v>12480</v>
      </c>
      <c r="I11" s="95" t="e">
        <f>Table4[[#This Row],[Maximum Units Per Auth]]/Table4[[#This Row],[Max]]</f>
        <v>#DIV/0!</v>
      </c>
      <c r="J11" s="102" t="e">
        <f>INDEX('DD Adult'!$B$2:$B$101,MATCH(Table4[[#This Row],[Procedure Codes]],'DD Adult'!$A$2:$A$101,0),1)</f>
        <v>#N/A</v>
      </c>
      <c r="K11" s="97"/>
      <c r="L11" s="97"/>
      <c r="M11" s="97"/>
      <c r="N11" s="97"/>
      <c r="O11" s="57"/>
      <c r="P11" s="101"/>
      <c r="Q11" s="101"/>
      <c r="R11" s="101"/>
      <c r="S11" s="101"/>
      <c r="T11" s="101"/>
      <c r="U11" s="101"/>
    </row>
    <row r="12" spans="1:21" ht="20.100000000000001" customHeight="1" x14ac:dyDescent="0.2">
      <c r="A12" s="143" t="s">
        <v>191</v>
      </c>
      <c r="B12" s="142" t="s">
        <v>186</v>
      </c>
      <c r="C12" s="139" t="s">
        <v>192</v>
      </c>
      <c r="D12" s="166" t="s">
        <v>77</v>
      </c>
      <c r="E12" s="140" t="s">
        <v>86</v>
      </c>
      <c r="F12" s="140">
        <v>4</v>
      </c>
      <c r="G12" s="140">
        <v>12480</v>
      </c>
      <c r="H12" s="140">
        <v>12480</v>
      </c>
      <c r="I12" s="95" t="e">
        <f>Table4[[#This Row],[Maximum Units Per Auth]]/Table4[[#This Row],[Max]]</f>
        <v>#DIV/0!</v>
      </c>
      <c r="J12" s="102" t="e">
        <f>INDEX('DD Adult'!$B$2:$B$101,MATCH(Table4[[#This Row],[Procedure Codes]],'DD Adult'!$A$2:$A$101,0),1)</f>
        <v>#N/A</v>
      </c>
      <c r="K12" s="97"/>
      <c r="L12" s="97"/>
      <c r="M12" s="97"/>
      <c r="N12" s="97"/>
      <c r="O12" s="57"/>
      <c r="P12" s="101"/>
      <c r="Q12" s="101"/>
      <c r="R12" s="101"/>
      <c r="S12" s="101"/>
      <c r="T12" s="101"/>
      <c r="U12" s="101"/>
    </row>
    <row r="13" spans="1:21" ht="20.100000000000001" customHeight="1" x14ac:dyDescent="0.2">
      <c r="A13" s="143" t="s">
        <v>191</v>
      </c>
      <c r="B13" s="142" t="s">
        <v>187</v>
      </c>
      <c r="C13" s="139" t="s">
        <v>192</v>
      </c>
      <c r="D13" s="166" t="s">
        <v>77</v>
      </c>
      <c r="E13" s="140" t="s">
        <v>86</v>
      </c>
      <c r="F13" s="140">
        <v>4</v>
      </c>
      <c r="G13" s="140">
        <v>12480</v>
      </c>
      <c r="H13" s="140">
        <v>12480</v>
      </c>
      <c r="I13" s="95" t="e">
        <f>Table4[[#This Row],[Maximum Units Per Auth]]/Table4[[#This Row],[Max]]</f>
        <v>#DIV/0!</v>
      </c>
      <c r="J13" s="102" t="e">
        <f>INDEX('DD Adult'!$B$2:$B$101,MATCH(Table4[[#This Row],[Procedure Codes]],'DD Adult'!$A$2:$A$101,0),1)</f>
        <v>#N/A</v>
      </c>
      <c r="K13" s="97"/>
      <c r="L13" s="97"/>
      <c r="M13" s="97"/>
      <c r="N13" s="97"/>
      <c r="O13" s="57"/>
      <c r="P13" s="101"/>
      <c r="Q13" s="101"/>
      <c r="R13" s="101"/>
      <c r="S13" s="101"/>
      <c r="T13" s="101"/>
      <c r="U13" s="101"/>
    </row>
    <row r="14" spans="1:21" ht="20.100000000000001" customHeight="1" x14ac:dyDescent="0.2">
      <c r="A14" s="143" t="s">
        <v>191</v>
      </c>
      <c r="B14" s="142" t="s">
        <v>188</v>
      </c>
      <c r="C14" s="139" t="s">
        <v>192</v>
      </c>
      <c r="D14" s="166" t="s">
        <v>77</v>
      </c>
      <c r="E14" s="140" t="s">
        <v>86</v>
      </c>
      <c r="F14" s="140">
        <v>4</v>
      </c>
      <c r="G14" s="140">
        <v>12480</v>
      </c>
      <c r="H14" s="140">
        <v>12480</v>
      </c>
      <c r="I14" s="95" t="e">
        <f>Table4[[#This Row],[Maximum Units Per Auth]]/Table4[[#This Row],[Max]]</f>
        <v>#DIV/0!</v>
      </c>
      <c r="J14" s="102" t="e">
        <f>INDEX('DD Adult'!$B$2:$B$101,MATCH(Table4[[#This Row],[Procedure Codes]],'DD Adult'!$A$2:$A$101,0),1)</f>
        <v>#N/A</v>
      </c>
      <c r="K14" s="97"/>
      <c r="L14" s="97"/>
      <c r="M14" s="97"/>
      <c r="N14" s="97"/>
      <c r="O14" s="57"/>
      <c r="P14" s="101"/>
      <c r="Q14" s="101"/>
      <c r="R14" s="101"/>
      <c r="S14" s="101"/>
      <c r="T14" s="101"/>
      <c r="U14" s="101"/>
    </row>
    <row r="15" spans="1:21" ht="20.100000000000001" customHeight="1" x14ac:dyDescent="0.2">
      <c r="A15" s="143" t="s">
        <v>193</v>
      </c>
      <c r="B15" s="142" t="s">
        <v>331</v>
      </c>
      <c r="C15" s="139" t="s">
        <v>194</v>
      </c>
      <c r="D15" s="166" t="s">
        <v>77</v>
      </c>
      <c r="E15" s="140" t="s">
        <v>86</v>
      </c>
      <c r="F15" s="140">
        <v>208</v>
      </c>
      <c r="G15" s="140">
        <v>1248</v>
      </c>
      <c r="H15" s="140">
        <v>1248</v>
      </c>
      <c r="I15" s="95" t="e">
        <f>Table4[[#This Row],[Maximum Units Per Auth]]/Table4[[#This Row],[Max]]</f>
        <v>#DIV/0!</v>
      </c>
      <c r="J15" s="102" t="e">
        <f>INDEX('DD Adult'!$B$2:$B$101,MATCH(Table4[[#This Row],[Procedure Codes]],'DD Adult'!$A$2:$A$101,0),1)</f>
        <v>#N/A</v>
      </c>
      <c r="K15" s="97"/>
      <c r="L15" s="97"/>
      <c r="M15" s="97"/>
      <c r="N15" s="97"/>
      <c r="O15" s="57"/>
      <c r="P15" s="101"/>
      <c r="Q15" s="101"/>
      <c r="R15" s="101"/>
      <c r="S15" s="101"/>
      <c r="T15" s="101"/>
      <c r="U15" s="101"/>
    </row>
    <row r="16" spans="1:21" ht="20.100000000000001" customHeight="1" x14ac:dyDescent="0.2">
      <c r="A16" s="143" t="s">
        <v>193</v>
      </c>
      <c r="B16" s="142" t="s">
        <v>186</v>
      </c>
      <c r="C16" s="139" t="s">
        <v>194</v>
      </c>
      <c r="D16" s="166" t="s">
        <v>77</v>
      </c>
      <c r="E16" s="140" t="s">
        <v>86</v>
      </c>
      <c r="F16" s="140">
        <v>208</v>
      </c>
      <c r="G16" s="140">
        <v>1248</v>
      </c>
      <c r="H16" s="140">
        <v>1248</v>
      </c>
      <c r="I16" s="95" t="e">
        <f>Table4[[#This Row],[Maximum Units Per Auth]]/Table4[[#This Row],[Max]]</f>
        <v>#DIV/0!</v>
      </c>
      <c r="J16" s="102" t="e">
        <f>INDEX('DD Adult'!$B$2:$B$101,MATCH(Table4[[#This Row],[Procedure Codes]],'DD Adult'!$A$2:$A$101,0),1)</f>
        <v>#N/A</v>
      </c>
      <c r="K16" s="97"/>
      <c r="L16" s="97"/>
      <c r="M16" s="97"/>
      <c r="N16" s="97"/>
      <c r="O16" s="57"/>
      <c r="P16" s="101"/>
      <c r="Q16" s="101"/>
      <c r="R16" s="101"/>
      <c r="S16" s="101"/>
      <c r="T16" s="101"/>
      <c r="U16" s="101"/>
    </row>
    <row r="17" spans="1:21" ht="20.100000000000001" customHeight="1" x14ac:dyDescent="0.2">
      <c r="A17" s="143" t="s">
        <v>193</v>
      </c>
      <c r="B17" s="142" t="s">
        <v>187</v>
      </c>
      <c r="C17" s="139" t="s">
        <v>194</v>
      </c>
      <c r="D17" s="166" t="s">
        <v>77</v>
      </c>
      <c r="E17" s="140" t="s">
        <v>86</v>
      </c>
      <c r="F17" s="140">
        <v>208</v>
      </c>
      <c r="G17" s="140">
        <v>1248</v>
      </c>
      <c r="H17" s="140">
        <v>1248</v>
      </c>
      <c r="I17" s="95" t="e">
        <f>Table4[[#This Row],[Maximum Units Per Auth]]/Table4[[#This Row],[Max]]</f>
        <v>#DIV/0!</v>
      </c>
      <c r="J17" s="102" t="e">
        <f>INDEX('DD Adult'!$B$2:$B$101,MATCH(Table4[[#This Row],[Procedure Codes]],'DD Adult'!$A$2:$A$101,0),1)</f>
        <v>#N/A</v>
      </c>
      <c r="K17" s="97"/>
      <c r="L17" s="97"/>
      <c r="M17" s="97"/>
      <c r="N17" s="97"/>
      <c r="O17" s="57"/>
      <c r="P17" s="101"/>
      <c r="Q17" s="101"/>
      <c r="R17" s="101"/>
      <c r="S17" s="101"/>
      <c r="T17" s="101"/>
      <c r="U17" s="101"/>
    </row>
    <row r="18" spans="1:21" ht="20.100000000000001" customHeight="1" x14ac:dyDescent="0.2">
      <c r="A18" s="143" t="s">
        <v>193</v>
      </c>
      <c r="B18" s="142" t="s">
        <v>188</v>
      </c>
      <c r="C18" s="139" t="s">
        <v>194</v>
      </c>
      <c r="D18" s="166" t="s">
        <v>77</v>
      </c>
      <c r="E18" s="140" t="s">
        <v>86</v>
      </c>
      <c r="F18" s="140">
        <v>208</v>
      </c>
      <c r="G18" s="140">
        <v>1248</v>
      </c>
      <c r="H18" s="140">
        <v>1248</v>
      </c>
      <c r="I18" s="95" t="e">
        <f>Table4[[#This Row],[Maximum Units Per Auth]]/Table4[[#This Row],[Max]]</f>
        <v>#DIV/0!</v>
      </c>
      <c r="J18" s="102" t="e">
        <f>INDEX('DD Adult'!$B$2:$B$101,MATCH(Table4[[#This Row],[Procedure Codes]],'DD Adult'!$A$2:$A$101,0),1)</f>
        <v>#N/A</v>
      </c>
      <c r="K18" s="97"/>
      <c r="L18" s="97"/>
      <c r="M18" s="97"/>
      <c r="N18" s="97"/>
      <c r="O18" s="57"/>
      <c r="P18" s="101"/>
      <c r="Q18" s="101"/>
      <c r="R18" s="101"/>
      <c r="S18" s="101"/>
      <c r="T18" s="101"/>
      <c r="U18" s="101"/>
    </row>
    <row r="19" spans="1:21" ht="20.100000000000001" customHeight="1" x14ac:dyDescent="0.2">
      <c r="A19" s="143" t="s">
        <v>195</v>
      </c>
      <c r="B19" s="142" t="s">
        <v>331</v>
      </c>
      <c r="C19" s="139" t="s">
        <v>196</v>
      </c>
      <c r="D19" s="166" t="s">
        <v>77</v>
      </c>
      <c r="E19" s="140" t="s">
        <v>86</v>
      </c>
      <c r="F19" s="140">
        <v>4</v>
      </c>
      <c r="G19" s="140">
        <v>8320</v>
      </c>
      <c r="H19" s="140">
        <v>8320</v>
      </c>
      <c r="I19" s="95" t="e">
        <f>Table4[[#This Row],[Maximum Units Per Auth]]/Table4[[#This Row],[Max]]</f>
        <v>#DIV/0!</v>
      </c>
      <c r="J19" s="102" t="e">
        <f>INDEX('DD Adult'!$B$2:$B$101,MATCH(Table4[[#This Row],[Procedure Codes]],'DD Adult'!$A$2:$A$101,0),1)</f>
        <v>#N/A</v>
      </c>
      <c r="K19" s="97"/>
      <c r="L19" s="97"/>
      <c r="M19" s="97"/>
      <c r="N19" s="97"/>
      <c r="O19" s="57"/>
      <c r="P19" s="101"/>
      <c r="Q19" s="101"/>
      <c r="R19" s="101"/>
      <c r="S19" s="101"/>
      <c r="T19" s="101"/>
      <c r="U19" s="101"/>
    </row>
    <row r="20" spans="1:21" ht="20.100000000000001" customHeight="1" x14ac:dyDescent="0.2">
      <c r="A20" s="143" t="s">
        <v>195</v>
      </c>
      <c r="B20" s="142" t="s">
        <v>186</v>
      </c>
      <c r="C20" s="139" t="s">
        <v>196</v>
      </c>
      <c r="D20" s="166" t="s">
        <v>77</v>
      </c>
      <c r="E20" s="140" t="s">
        <v>86</v>
      </c>
      <c r="F20" s="140">
        <v>4</v>
      </c>
      <c r="G20" s="140">
        <v>8320</v>
      </c>
      <c r="H20" s="140">
        <v>8320</v>
      </c>
      <c r="I20" s="95" t="e">
        <f>Table4[[#This Row],[Maximum Units Per Auth]]/Table4[[#This Row],[Max]]</f>
        <v>#DIV/0!</v>
      </c>
      <c r="J20" s="102" t="e">
        <f>INDEX('DD Adult'!$B$2:$B$101,MATCH(Table4[[#This Row],[Procedure Codes]],'DD Adult'!$A$2:$A$101,0),1)</f>
        <v>#N/A</v>
      </c>
      <c r="K20" s="97"/>
      <c r="L20" s="97"/>
      <c r="M20" s="97"/>
      <c r="N20" s="97"/>
      <c r="O20" s="57"/>
      <c r="P20" s="101"/>
      <c r="Q20" s="101"/>
      <c r="R20" s="101"/>
      <c r="S20" s="101"/>
      <c r="T20" s="101"/>
      <c r="U20" s="101"/>
    </row>
    <row r="21" spans="1:21" ht="20.100000000000001" customHeight="1" x14ac:dyDescent="0.2">
      <c r="A21" s="143" t="s">
        <v>195</v>
      </c>
      <c r="B21" s="142" t="s">
        <v>187</v>
      </c>
      <c r="C21" s="139" t="s">
        <v>196</v>
      </c>
      <c r="D21" s="166" t="s">
        <v>77</v>
      </c>
      <c r="E21" s="140" t="s">
        <v>86</v>
      </c>
      <c r="F21" s="140">
        <v>4</v>
      </c>
      <c r="G21" s="140">
        <v>8320</v>
      </c>
      <c r="H21" s="140">
        <v>8320</v>
      </c>
      <c r="I21" s="95" t="e">
        <f>Table4[[#This Row],[Maximum Units Per Auth]]/Table4[[#This Row],[Max]]</f>
        <v>#DIV/0!</v>
      </c>
      <c r="J21" s="102" t="e">
        <f>INDEX('DD Adult'!$B$2:$B$101,MATCH(Table4[[#This Row],[Procedure Codes]],'DD Adult'!$A$2:$A$101,0),1)</f>
        <v>#N/A</v>
      </c>
      <c r="K21" s="97"/>
      <c r="L21" s="97"/>
      <c r="M21" s="97"/>
      <c r="N21" s="97"/>
      <c r="O21" s="57"/>
      <c r="P21" s="101"/>
      <c r="Q21" s="101"/>
      <c r="R21" s="101"/>
      <c r="S21" s="101"/>
      <c r="T21" s="101"/>
      <c r="U21" s="101"/>
    </row>
    <row r="22" spans="1:21" ht="20.100000000000001" customHeight="1" x14ac:dyDescent="0.2">
      <c r="A22" s="143" t="s">
        <v>195</v>
      </c>
      <c r="B22" s="142" t="s">
        <v>188</v>
      </c>
      <c r="C22" s="139" t="s">
        <v>196</v>
      </c>
      <c r="D22" s="166" t="s">
        <v>77</v>
      </c>
      <c r="E22" s="140" t="s">
        <v>86</v>
      </c>
      <c r="F22" s="140">
        <v>4</v>
      </c>
      <c r="G22" s="140">
        <v>8320</v>
      </c>
      <c r="H22" s="140">
        <v>8320</v>
      </c>
      <c r="I22" s="95" t="e">
        <f>Table4[[#This Row],[Maximum Units Per Auth]]/Table4[[#This Row],[Max]]</f>
        <v>#DIV/0!</v>
      </c>
      <c r="J22" s="102" t="e">
        <f>INDEX('DD Adult'!$B$2:$B$101,MATCH(Table4[[#This Row],[Procedure Codes]],'DD Adult'!$A$2:$A$101,0),1)</f>
        <v>#N/A</v>
      </c>
      <c r="K22" s="97"/>
      <c r="L22" s="97"/>
      <c r="M22" s="97"/>
      <c r="N22" s="97"/>
      <c r="O22" s="57"/>
      <c r="P22" s="101"/>
      <c r="Q22" s="101"/>
      <c r="R22" s="101"/>
      <c r="S22" s="101"/>
      <c r="T22" s="101"/>
      <c r="U22" s="101"/>
    </row>
    <row r="23" spans="1:21" ht="20.100000000000001" customHeight="1" x14ac:dyDescent="0.2">
      <c r="A23" s="143" t="s">
        <v>197</v>
      </c>
      <c r="B23" s="142" t="s">
        <v>331</v>
      </c>
      <c r="C23" s="139" t="s">
        <v>198</v>
      </c>
      <c r="D23" s="166" t="s">
        <v>77</v>
      </c>
      <c r="E23" s="140" t="s">
        <v>86</v>
      </c>
      <c r="F23" s="140">
        <v>4</v>
      </c>
      <c r="G23" s="140">
        <v>8320</v>
      </c>
      <c r="H23" s="140">
        <v>8320</v>
      </c>
      <c r="I23" s="95" t="e">
        <f>Table4[[#This Row],[Maximum Units Per Auth]]/Table4[[#This Row],[Max]]</f>
        <v>#DIV/0!</v>
      </c>
      <c r="J23" s="102" t="e">
        <f>INDEX('DD Adult'!$B$2:$B$101,MATCH(Table4[[#This Row],[Procedure Codes]],'DD Adult'!$A$2:$A$101,0),1)</f>
        <v>#N/A</v>
      </c>
      <c r="K23" s="97"/>
      <c r="L23" s="97"/>
      <c r="M23" s="97"/>
      <c r="N23" s="97"/>
      <c r="O23" s="57"/>
      <c r="P23" s="101"/>
      <c r="Q23" s="101"/>
      <c r="R23" s="101"/>
      <c r="S23" s="101"/>
      <c r="T23" s="101"/>
      <c r="U23" s="101"/>
    </row>
    <row r="24" spans="1:21" ht="20.100000000000001" customHeight="1" x14ac:dyDescent="0.2">
      <c r="A24" s="143" t="s">
        <v>197</v>
      </c>
      <c r="B24" s="142" t="s">
        <v>186</v>
      </c>
      <c r="C24" s="139" t="s">
        <v>198</v>
      </c>
      <c r="D24" s="166" t="s">
        <v>77</v>
      </c>
      <c r="E24" s="140" t="s">
        <v>86</v>
      </c>
      <c r="F24" s="140">
        <v>4</v>
      </c>
      <c r="G24" s="140">
        <v>8320</v>
      </c>
      <c r="H24" s="140">
        <v>8320</v>
      </c>
      <c r="I24" s="95" t="e">
        <f>Table4[[#This Row],[Maximum Units Per Auth]]/Table4[[#This Row],[Max]]</f>
        <v>#DIV/0!</v>
      </c>
      <c r="J24" s="102" t="e">
        <f>INDEX('DD Adult'!$B$2:$B$101,MATCH(Table4[[#This Row],[Procedure Codes]],'DD Adult'!$A$2:$A$101,0),1)</f>
        <v>#N/A</v>
      </c>
      <c r="K24" s="97"/>
      <c r="L24" s="97"/>
      <c r="M24" s="97"/>
      <c r="N24" s="97"/>
      <c r="O24" s="57"/>
      <c r="P24" s="101"/>
      <c r="Q24" s="101"/>
      <c r="R24" s="101"/>
      <c r="S24" s="101"/>
      <c r="T24" s="101"/>
      <c r="U24" s="101"/>
    </row>
    <row r="25" spans="1:21" ht="20.100000000000001" customHeight="1" x14ac:dyDescent="0.2">
      <c r="A25" s="143" t="s">
        <v>197</v>
      </c>
      <c r="B25" s="142" t="s">
        <v>187</v>
      </c>
      <c r="C25" s="139" t="s">
        <v>198</v>
      </c>
      <c r="D25" s="166" t="s">
        <v>77</v>
      </c>
      <c r="E25" s="140" t="s">
        <v>86</v>
      </c>
      <c r="F25" s="140">
        <v>4</v>
      </c>
      <c r="G25" s="140">
        <v>8320</v>
      </c>
      <c r="H25" s="140">
        <v>8320</v>
      </c>
      <c r="I25" s="95" t="e">
        <f>Table4[[#This Row],[Maximum Units Per Auth]]/Table4[[#This Row],[Max]]</f>
        <v>#DIV/0!</v>
      </c>
      <c r="J25" s="102" t="e">
        <f>INDEX('DD Adult'!$B$2:$B$101,MATCH(Table4[[#This Row],[Procedure Codes]],'DD Adult'!$A$2:$A$101,0),1)</f>
        <v>#N/A</v>
      </c>
      <c r="K25" s="97"/>
      <c r="L25" s="97"/>
      <c r="M25" s="97"/>
      <c r="N25" s="97"/>
      <c r="O25" s="57"/>
      <c r="P25" s="101"/>
      <c r="Q25" s="101"/>
      <c r="R25" s="101"/>
      <c r="S25" s="101"/>
      <c r="T25" s="101"/>
      <c r="U25" s="101"/>
    </row>
    <row r="26" spans="1:21" ht="20.100000000000001" customHeight="1" x14ac:dyDescent="0.2">
      <c r="A26" s="143" t="s">
        <v>197</v>
      </c>
      <c r="B26" s="142" t="s">
        <v>188</v>
      </c>
      <c r="C26" s="139" t="s">
        <v>198</v>
      </c>
      <c r="D26" s="166" t="s">
        <v>77</v>
      </c>
      <c r="E26" s="140" t="s">
        <v>86</v>
      </c>
      <c r="F26" s="140">
        <v>4</v>
      </c>
      <c r="G26" s="140">
        <v>8320</v>
      </c>
      <c r="H26" s="140">
        <v>8320</v>
      </c>
      <c r="I26" s="95" t="e">
        <f>Table4[[#This Row],[Maximum Units Per Auth]]/Table4[[#This Row],[Max]]</f>
        <v>#DIV/0!</v>
      </c>
      <c r="J26" s="102" t="e">
        <f>INDEX('DD Adult'!$B$2:$B$101,MATCH(Table4[[#This Row],[Procedure Codes]],'DD Adult'!$A$2:$A$101,0),1)</f>
        <v>#N/A</v>
      </c>
      <c r="K26" s="97"/>
      <c r="L26" s="97"/>
      <c r="M26" s="97"/>
      <c r="N26" s="97"/>
      <c r="O26" s="57"/>
      <c r="P26" s="101"/>
      <c r="Q26" s="101"/>
      <c r="R26" s="101"/>
      <c r="S26" s="101"/>
      <c r="T26" s="101"/>
      <c r="U26" s="101"/>
    </row>
    <row r="27" spans="1:21" ht="20.100000000000001" customHeight="1" x14ac:dyDescent="0.2">
      <c r="A27" s="143" t="s">
        <v>199</v>
      </c>
      <c r="B27" s="142" t="s">
        <v>331</v>
      </c>
      <c r="C27" s="139" t="s">
        <v>200</v>
      </c>
      <c r="D27" s="166" t="s">
        <v>77</v>
      </c>
      <c r="E27" s="140" t="s">
        <v>86</v>
      </c>
      <c r="F27" s="140">
        <v>4</v>
      </c>
      <c r="G27" s="140">
        <v>8320</v>
      </c>
      <c r="H27" s="140">
        <v>8320</v>
      </c>
      <c r="I27" s="95" t="e">
        <f>Table4[[#This Row],[Maximum Units Per Auth]]/Table4[[#This Row],[Max]]</f>
        <v>#DIV/0!</v>
      </c>
      <c r="J27" s="102" t="e">
        <f>INDEX('DD Adult'!$B$2:$B$101,MATCH(Table4[[#This Row],[Procedure Codes]],'DD Adult'!$A$2:$A$101,0),1)</f>
        <v>#N/A</v>
      </c>
      <c r="K27" s="97"/>
      <c r="L27" s="97"/>
      <c r="M27" s="97"/>
      <c r="N27" s="97"/>
      <c r="O27" s="57"/>
      <c r="P27" s="101"/>
      <c r="Q27" s="101"/>
      <c r="R27" s="101"/>
      <c r="S27" s="101"/>
      <c r="T27" s="101"/>
      <c r="U27" s="101"/>
    </row>
    <row r="28" spans="1:21" ht="20.100000000000001" customHeight="1" x14ac:dyDescent="0.2">
      <c r="A28" s="143" t="s">
        <v>199</v>
      </c>
      <c r="B28" s="142" t="s">
        <v>186</v>
      </c>
      <c r="C28" s="139" t="s">
        <v>200</v>
      </c>
      <c r="D28" s="166" t="s">
        <v>77</v>
      </c>
      <c r="E28" s="140" t="s">
        <v>86</v>
      </c>
      <c r="F28" s="140">
        <v>4</v>
      </c>
      <c r="G28" s="140">
        <v>8320</v>
      </c>
      <c r="H28" s="140">
        <v>8320</v>
      </c>
      <c r="I28" s="95" t="e">
        <f>Table4[[#This Row],[Maximum Units Per Auth]]/Table4[[#This Row],[Max]]</f>
        <v>#DIV/0!</v>
      </c>
      <c r="J28" s="102" t="e">
        <f>INDEX('DD Adult'!$B$2:$B$101,MATCH(Table4[[#This Row],[Procedure Codes]],'DD Adult'!$A$2:$A$101,0),1)</f>
        <v>#N/A</v>
      </c>
      <c r="K28" s="97"/>
      <c r="L28" s="97"/>
      <c r="M28" s="97"/>
      <c r="N28" s="97"/>
      <c r="O28" s="57"/>
      <c r="P28" s="101"/>
      <c r="Q28" s="101"/>
      <c r="R28" s="101"/>
      <c r="S28" s="101"/>
      <c r="T28" s="101"/>
      <c r="U28" s="101"/>
    </row>
    <row r="29" spans="1:21" ht="20.100000000000001" customHeight="1" x14ac:dyDescent="0.2">
      <c r="A29" s="143" t="s">
        <v>199</v>
      </c>
      <c r="B29" s="142" t="s">
        <v>187</v>
      </c>
      <c r="C29" s="139" t="s">
        <v>200</v>
      </c>
      <c r="D29" s="166" t="s">
        <v>77</v>
      </c>
      <c r="E29" s="140" t="s">
        <v>86</v>
      </c>
      <c r="F29" s="140">
        <v>4</v>
      </c>
      <c r="G29" s="140">
        <v>8320</v>
      </c>
      <c r="H29" s="140">
        <v>8320</v>
      </c>
      <c r="I29" s="95" t="e">
        <f>Table4[[#This Row],[Maximum Units Per Auth]]/Table4[[#This Row],[Max]]</f>
        <v>#DIV/0!</v>
      </c>
      <c r="J29" s="102" t="e">
        <f>INDEX('DD Adult'!$B$2:$B$101,MATCH(Table4[[#This Row],[Procedure Codes]],'DD Adult'!$A$2:$A$101,0),1)</f>
        <v>#N/A</v>
      </c>
      <c r="K29" s="97"/>
      <c r="L29" s="97"/>
      <c r="M29" s="97"/>
      <c r="N29" s="97"/>
      <c r="O29" s="57"/>
      <c r="P29" s="101"/>
      <c r="Q29" s="101"/>
      <c r="R29" s="101"/>
      <c r="S29" s="101"/>
      <c r="T29" s="101"/>
      <c r="U29" s="101"/>
    </row>
    <row r="30" spans="1:21" ht="20.100000000000001" customHeight="1" x14ac:dyDescent="0.2">
      <c r="A30" s="143" t="s">
        <v>199</v>
      </c>
      <c r="B30" s="142" t="s">
        <v>188</v>
      </c>
      <c r="C30" s="139" t="s">
        <v>200</v>
      </c>
      <c r="D30" s="166" t="s">
        <v>77</v>
      </c>
      <c r="E30" s="140" t="s">
        <v>86</v>
      </c>
      <c r="F30" s="140">
        <v>4</v>
      </c>
      <c r="G30" s="140">
        <v>8320</v>
      </c>
      <c r="H30" s="140">
        <v>8320</v>
      </c>
      <c r="I30" s="95" t="e">
        <f>Table4[[#This Row],[Maximum Units Per Auth]]/Table4[[#This Row],[Max]]</f>
        <v>#DIV/0!</v>
      </c>
      <c r="J30" s="102" t="e">
        <f>INDEX('DD Adult'!$B$2:$B$101,MATCH(Table4[[#This Row],[Procedure Codes]],'DD Adult'!$A$2:$A$101,0),1)</f>
        <v>#N/A</v>
      </c>
      <c r="K30" s="97"/>
      <c r="L30" s="97"/>
      <c r="M30" s="97"/>
      <c r="N30" s="97"/>
      <c r="O30" s="57"/>
      <c r="P30" s="101"/>
      <c r="Q30" s="101"/>
      <c r="R30" s="101"/>
      <c r="S30" s="101"/>
      <c r="T30" s="101"/>
      <c r="U30" s="101"/>
    </row>
    <row r="31" spans="1:21" ht="20.100000000000001" customHeight="1" x14ac:dyDescent="0.2">
      <c r="A31" s="143" t="s">
        <v>201</v>
      </c>
      <c r="B31" s="142" t="s">
        <v>331</v>
      </c>
      <c r="C31" s="139" t="s">
        <v>202</v>
      </c>
      <c r="D31" s="166" t="s">
        <v>77</v>
      </c>
      <c r="E31" s="140" t="s">
        <v>86</v>
      </c>
      <c r="F31" s="140">
        <v>4</v>
      </c>
      <c r="G31" s="140">
        <v>8320</v>
      </c>
      <c r="H31" s="140">
        <v>8320</v>
      </c>
      <c r="I31" s="95" t="e">
        <f>Table4[[#This Row],[Maximum Units Per Auth]]/Table4[[#This Row],[Max]]</f>
        <v>#DIV/0!</v>
      </c>
      <c r="J31" s="102" t="e">
        <f>INDEX('DD Adult'!$B$2:$B$101,MATCH(Table4[[#This Row],[Procedure Codes]],'DD Adult'!$A$2:$A$101,0),1)</f>
        <v>#N/A</v>
      </c>
      <c r="K31" s="97"/>
      <c r="L31" s="97"/>
      <c r="M31" s="97"/>
      <c r="N31" s="97"/>
      <c r="O31" s="57"/>
      <c r="P31" s="101"/>
      <c r="Q31" s="101"/>
      <c r="R31" s="101"/>
      <c r="S31" s="101"/>
      <c r="T31" s="101"/>
      <c r="U31" s="101"/>
    </row>
    <row r="32" spans="1:21" ht="20.100000000000001" customHeight="1" x14ac:dyDescent="0.2">
      <c r="A32" s="143" t="s">
        <v>201</v>
      </c>
      <c r="B32" s="142" t="s">
        <v>186</v>
      </c>
      <c r="C32" s="139" t="s">
        <v>202</v>
      </c>
      <c r="D32" s="166" t="s">
        <v>77</v>
      </c>
      <c r="E32" s="140" t="s">
        <v>86</v>
      </c>
      <c r="F32" s="140">
        <v>4</v>
      </c>
      <c r="G32" s="140">
        <v>8320</v>
      </c>
      <c r="H32" s="140">
        <v>8320</v>
      </c>
      <c r="I32" s="95" t="e">
        <f>Table4[[#This Row],[Maximum Units Per Auth]]/Table4[[#This Row],[Max]]</f>
        <v>#DIV/0!</v>
      </c>
      <c r="J32" s="102" t="e">
        <f>INDEX('DD Adult'!$B$2:$B$101,MATCH(Table4[[#This Row],[Procedure Codes]],'DD Adult'!$A$2:$A$101,0),1)</f>
        <v>#N/A</v>
      </c>
      <c r="K32" s="97"/>
      <c r="L32" s="97"/>
      <c r="M32" s="97"/>
      <c r="N32" s="97"/>
      <c r="O32" s="57"/>
      <c r="P32" s="101"/>
      <c r="Q32" s="101"/>
      <c r="R32" s="101"/>
      <c r="S32" s="101"/>
      <c r="T32" s="101"/>
      <c r="U32" s="101"/>
    </row>
    <row r="33" spans="1:21" ht="20.100000000000001" customHeight="1" x14ac:dyDescent="0.2">
      <c r="A33" s="143" t="s">
        <v>201</v>
      </c>
      <c r="B33" s="142" t="s">
        <v>187</v>
      </c>
      <c r="C33" s="139" t="s">
        <v>202</v>
      </c>
      <c r="D33" s="166" t="s">
        <v>77</v>
      </c>
      <c r="E33" s="140" t="s">
        <v>86</v>
      </c>
      <c r="F33" s="140">
        <v>4</v>
      </c>
      <c r="G33" s="140">
        <v>8320</v>
      </c>
      <c r="H33" s="140">
        <v>8320</v>
      </c>
      <c r="I33" s="95" t="e">
        <f>Table4[[#This Row],[Maximum Units Per Auth]]/Table4[[#This Row],[Max]]</f>
        <v>#DIV/0!</v>
      </c>
      <c r="J33" s="102" t="e">
        <f>INDEX('DD Adult'!$B$2:$B$101,MATCH(Table4[[#This Row],[Procedure Codes]],'DD Adult'!$A$2:$A$101,0),1)</f>
        <v>#N/A</v>
      </c>
      <c r="K33" s="97"/>
      <c r="L33" s="97"/>
      <c r="M33" s="97"/>
      <c r="N33" s="97"/>
      <c r="O33" s="57"/>
      <c r="P33" s="101"/>
      <c r="Q33" s="101"/>
      <c r="R33" s="101"/>
      <c r="S33" s="101"/>
      <c r="T33" s="101"/>
      <c r="U33" s="101"/>
    </row>
    <row r="34" spans="1:21" ht="20.100000000000001" customHeight="1" x14ac:dyDescent="0.2">
      <c r="A34" s="143" t="s">
        <v>201</v>
      </c>
      <c r="B34" s="142" t="s">
        <v>188</v>
      </c>
      <c r="C34" s="139" t="s">
        <v>202</v>
      </c>
      <c r="D34" s="166" t="s">
        <v>77</v>
      </c>
      <c r="E34" s="140" t="s">
        <v>86</v>
      </c>
      <c r="F34" s="140">
        <v>4</v>
      </c>
      <c r="G34" s="140">
        <v>8320</v>
      </c>
      <c r="H34" s="140">
        <v>8320</v>
      </c>
      <c r="I34" s="95" t="e">
        <f>Table4[[#This Row],[Maximum Units Per Auth]]/Table4[[#This Row],[Max]]</f>
        <v>#DIV/0!</v>
      </c>
      <c r="J34" s="102" t="e">
        <f>INDEX('DD Adult'!$B$2:$B$101,MATCH(Table4[[#This Row],[Procedure Codes]],'DD Adult'!$A$2:$A$101,0),1)</f>
        <v>#N/A</v>
      </c>
      <c r="K34" s="97"/>
      <c r="L34" s="97"/>
      <c r="M34" s="97"/>
      <c r="N34" s="97"/>
      <c r="O34" s="57"/>
      <c r="P34" s="101"/>
      <c r="Q34" s="101"/>
      <c r="R34" s="101"/>
      <c r="S34" s="101"/>
      <c r="T34" s="101"/>
      <c r="U34" s="101"/>
    </row>
    <row r="35" spans="1:21" ht="20.100000000000001" customHeight="1" x14ac:dyDescent="0.2">
      <c r="A35" s="143" t="s">
        <v>203</v>
      </c>
      <c r="B35" s="142" t="s">
        <v>331</v>
      </c>
      <c r="C35" s="139" t="s">
        <v>204</v>
      </c>
      <c r="D35" s="166" t="s">
        <v>77</v>
      </c>
      <c r="E35" s="140" t="s">
        <v>86</v>
      </c>
      <c r="F35" s="140">
        <v>1</v>
      </c>
      <c r="G35" s="140">
        <v>4</v>
      </c>
      <c r="H35" s="140">
        <v>4</v>
      </c>
      <c r="I35" s="95" t="e">
        <f>Table4[[#This Row],[Maximum Units Per Auth]]/Table4[[#This Row],[Max]]</f>
        <v>#DIV/0!</v>
      </c>
      <c r="J35" s="102" t="e">
        <f>INDEX('DD Adult'!$B$2:$B$101,MATCH(Table4[[#This Row],[Procedure Codes]],'DD Adult'!$A$2:$A$101,0),1)</f>
        <v>#N/A</v>
      </c>
      <c r="K35" s="97"/>
      <c r="L35" s="97"/>
      <c r="M35" s="97"/>
      <c r="N35" s="97"/>
      <c r="O35" s="57"/>
      <c r="P35" s="101"/>
      <c r="Q35" s="101"/>
      <c r="R35" s="101"/>
      <c r="S35" s="101"/>
      <c r="T35" s="101"/>
      <c r="U35" s="101"/>
    </row>
    <row r="36" spans="1:21" ht="20.100000000000001" customHeight="1" x14ac:dyDescent="0.2">
      <c r="A36" s="143" t="s">
        <v>203</v>
      </c>
      <c r="B36" s="142" t="s">
        <v>186</v>
      </c>
      <c r="C36" s="139" t="s">
        <v>204</v>
      </c>
      <c r="D36" s="166" t="s">
        <v>77</v>
      </c>
      <c r="E36" s="140" t="s">
        <v>86</v>
      </c>
      <c r="F36" s="140">
        <v>1</v>
      </c>
      <c r="G36" s="140">
        <v>4</v>
      </c>
      <c r="H36" s="140">
        <v>4</v>
      </c>
      <c r="I36" s="95" t="e">
        <f>Table4[[#This Row],[Maximum Units Per Auth]]/Table4[[#This Row],[Max]]</f>
        <v>#DIV/0!</v>
      </c>
      <c r="J36" s="102" t="e">
        <f>INDEX('DD Adult'!$B$2:$B$101,MATCH(Table4[[#This Row],[Procedure Codes]],'DD Adult'!$A$2:$A$101,0),1)</f>
        <v>#N/A</v>
      </c>
      <c r="K36" s="97"/>
      <c r="L36" s="97"/>
      <c r="M36" s="97"/>
      <c r="N36" s="97"/>
      <c r="O36" s="57"/>
      <c r="P36" s="101"/>
      <c r="Q36" s="101"/>
      <c r="R36" s="101"/>
      <c r="S36" s="101"/>
      <c r="T36" s="101"/>
      <c r="U36" s="101"/>
    </row>
    <row r="37" spans="1:21" ht="20.100000000000001" customHeight="1" x14ac:dyDescent="0.2">
      <c r="A37" s="143" t="s">
        <v>203</v>
      </c>
      <c r="B37" s="142" t="s">
        <v>187</v>
      </c>
      <c r="C37" s="139" t="s">
        <v>204</v>
      </c>
      <c r="D37" s="166" t="s">
        <v>77</v>
      </c>
      <c r="E37" s="140" t="s">
        <v>86</v>
      </c>
      <c r="F37" s="140">
        <v>1</v>
      </c>
      <c r="G37" s="140">
        <v>4</v>
      </c>
      <c r="H37" s="140">
        <v>4</v>
      </c>
      <c r="I37" s="95" t="e">
        <f>Table4[[#This Row],[Maximum Units Per Auth]]/Table4[[#This Row],[Max]]</f>
        <v>#DIV/0!</v>
      </c>
      <c r="J37" s="102" t="e">
        <f>INDEX('DD Adult'!$B$2:$B$101,MATCH(Table4[[#This Row],[Procedure Codes]],'DD Adult'!$A$2:$A$101,0),1)</f>
        <v>#N/A</v>
      </c>
      <c r="K37" s="97"/>
      <c r="L37" s="97"/>
      <c r="M37" s="97"/>
      <c r="N37" s="97"/>
      <c r="O37" s="57"/>
      <c r="P37" s="101"/>
      <c r="Q37" s="101"/>
      <c r="R37" s="101"/>
      <c r="S37" s="101"/>
      <c r="T37" s="101"/>
      <c r="U37" s="101"/>
    </row>
    <row r="38" spans="1:21" ht="20.100000000000001" customHeight="1" x14ac:dyDescent="0.2">
      <c r="A38" s="143" t="s">
        <v>203</v>
      </c>
      <c r="B38" s="142" t="s">
        <v>188</v>
      </c>
      <c r="C38" s="139" t="s">
        <v>204</v>
      </c>
      <c r="D38" s="166" t="s">
        <v>77</v>
      </c>
      <c r="E38" s="140" t="s">
        <v>86</v>
      </c>
      <c r="F38" s="140">
        <v>1</v>
      </c>
      <c r="G38" s="140">
        <v>4</v>
      </c>
      <c r="H38" s="140">
        <v>4</v>
      </c>
      <c r="I38" s="95" t="e">
        <f>Table4[[#This Row],[Maximum Units Per Auth]]/Table4[[#This Row],[Max]]</f>
        <v>#DIV/0!</v>
      </c>
      <c r="J38" s="102" t="e">
        <f>INDEX('DD Adult'!$B$2:$B$101,MATCH(Table4[[#This Row],[Procedure Codes]],'DD Adult'!$A$2:$A$101,0),1)</f>
        <v>#N/A</v>
      </c>
      <c r="K38" s="97"/>
      <c r="L38" s="97"/>
      <c r="M38" s="97"/>
      <c r="N38" s="97"/>
      <c r="O38" s="57"/>
      <c r="P38" s="101"/>
      <c r="Q38" s="101"/>
      <c r="R38" s="101"/>
      <c r="S38" s="101"/>
      <c r="T38" s="101"/>
      <c r="U38" s="101"/>
    </row>
    <row r="39" spans="1:21" ht="20.100000000000001" customHeight="1" x14ac:dyDescent="0.2">
      <c r="A39" s="143" t="s">
        <v>205</v>
      </c>
      <c r="B39" s="142" t="s">
        <v>331</v>
      </c>
      <c r="C39" s="139" t="s">
        <v>206</v>
      </c>
      <c r="D39" s="166" t="s">
        <v>85</v>
      </c>
      <c r="E39" s="140" t="s">
        <v>86</v>
      </c>
      <c r="F39" s="140">
        <v>4</v>
      </c>
      <c r="G39" s="140">
        <v>12480</v>
      </c>
      <c r="H39" s="140">
        <v>12480</v>
      </c>
      <c r="I39" s="95" t="e">
        <f>Table4[[#This Row],[Maximum Units Per Auth]]/Table4[[#This Row],[Max]]</f>
        <v>#DIV/0!</v>
      </c>
      <c r="J39" s="102" t="e">
        <f>INDEX('DD Adult'!$B$2:$B$101,MATCH(Table4[[#This Row],[Procedure Codes]],'DD Adult'!$A$2:$A$101,0),1)</f>
        <v>#N/A</v>
      </c>
      <c r="K39" s="97"/>
      <c r="L39" s="97"/>
      <c r="M39" s="97"/>
      <c r="N39" s="97"/>
      <c r="O39" s="57"/>
      <c r="P39" s="101"/>
      <c r="Q39" s="101"/>
      <c r="R39" s="101"/>
      <c r="S39" s="101"/>
      <c r="T39" s="101"/>
      <c r="U39" s="101"/>
    </row>
    <row r="40" spans="1:21" ht="20.100000000000001" customHeight="1" x14ac:dyDescent="0.2">
      <c r="A40" s="143" t="s">
        <v>205</v>
      </c>
      <c r="B40" s="142" t="s">
        <v>186</v>
      </c>
      <c r="C40" s="139" t="s">
        <v>206</v>
      </c>
      <c r="D40" s="166" t="s">
        <v>85</v>
      </c>
      <c r="E40" s="140" t="s">
        <v>86</v>
      </c>
      <c r="F40" s="140">
        <v>4</v>
      </c>
      <c r="G40" s="140">
        <v>12480</v>
      </c>
      <c r="H40" s="140">
        <v>12480</v>
      </c>
      <c r="I40" s="95" t="e">
        <f>Table4[[#This Row],[Maximum Units Per Auth]]/Table4[[#This Row],[Max]]</f>
        <v>#DIV/0!</v>
      </c>
      <c r="J40" s="102" t="e">
        <f>INDEX('DD Adult'!$B$2:$B$101,MATCH(Table4[[#This Row],[Procedure Codes]],'DD Adult'!$A$2:$A$101,0),1)</f>
        <v>#N/A</v>
      </c>
      <c r="K40" s="97"/>
      <c r="L40" s="97"/>
      <c r="M40" s="97"/>
      <c r="N40" s="97"/>
      <c r="O40" s="57"/>
      <c r="P40" s="101"/>
      <c r="Q40" s="101"/>
      <c r="R40" s="101"/>
      <c r="S40" s="101"/>
      <c r="T40" s="101"/>
      <c r="U40" s="101"/>
    </row>
    <row r="41" spans="1:21" ht="20.100000000000001" customHeight="1" x14ac:dyDescent="0.2">
      <c r="A41" s="143" t="s">
        <v>205</v>
      </c>
      <c r="B41" s="142" t="s">
        <v>187</v>
      </c>
      <c r="C41" s="139" t="s">
        <v>206</v>
      </c>
      <c r="D41" s="166" t="s">
        <v>85</v>
      </c>
      <c r="E41" s="140" t="s">
        <v>86</v>
      </c>
      <c r="F41" s="140">
        <v>4</v>
      </c>
      <c r="G41" s="140">
        <v>12480</v>
      </c>
      <c r="H41" s="140">
        <v>12480</v>
      </c>
      <c r="I41" s="95" t="e">
        <f>Table4[[#This Row],[Maximum Units Per Auth]]/Table4[[#This Row],[Max]]</f>
        <v>#DIV/0!</v>
      </c>
      <c r="J41" s="102" t="e">
        <f>INDEX('DD Adult'!$B$2:$B$101,MATCH(Table4[[#This Row],[Procedure Codes]],'DD Adult'!$A$2:$A$101,0),1)</f>
        <v>#N/A</v>
      </c>
      <c r="K41" s="97"/>
      <c r="L41" s="97"/>
      <c r="M41" s="97"/>
      <c r="N41" s="97"/>
      <c r="O41" s="57"/>
      <c r="P41" s="101"/>
      <c r="Q41" s="101"/>
      <c r="R41" s="101"/>
      <c r="S41" s="101"/>
      <c r="T41" s="101"/>
      <c r="U41" s="101"/>
    </row>
    <row r="42" spans="1:21" ht="20.100000000000001" customHeight="1" x14ac:dyDescent="0.2">
      <c r="A42" s="143" t="s">
        <v>205</v>
      </c>
      <c r="B42" s="142" t="s">
        <v>188</v>
      </c>
      <c r="C42" s="139" t="s">
        <v>206</v>
      </c>
      <c r="D42" s="166" t="s">
        <v>85</v>
      </c>
      <c r="E42" s="140" t="s">
        <v>86</v>
      </c>
      <c r="F42" s="140">
        <v>4</v>
      </c>
      <c r="G42" s="140">
        <v>12480</v>
      </c>
      <c r="H42" s="140">
        <v>12480</v>
      </c>
      <c r="I42" s="95" t="e">
        <f>Table4[[#This Row],[Maximum Units Per Auth]]/Table4[[#This Row],[Max]]</f>
        <v>#DIV/0!</v>
      </c>
      <c r="J42" s="102" t="e">
        <f>INDEX('DD Adult'!$B$2:$B$101,MATCH(Table4[[#This Row],[Procedure Codes]],'DD Adult'!$A$2:$A$101,0),1)</f>
        <v>#N/A</v>
      </c>
      <c r="K42" s="97"/>
      <c r="L42" s="97"/>
      <c r="M42" s="97"/>
      <c r="N42" s="97"/>
      <c r="O42" s="57"/>
      <c r="P42" s="101"/>
      <c r="Q42" s="101"/>
      <c r="R42" s="101"/>
      <c r="S42" s="101"/>
      <c r="T42" s="101"/>
      <c r="U42" s="101"/>
    </row>
    <row r="43" spans="1:21" ht="20.100000000000001" customHeight="1" x14ac:dyDescent="0.2">
      <c r="A43" s="143" t="s">
        <v>207</v>
      </c>
      <c r="B43" s="142" t="s">
        <v>331</v>
      </c>
      <c r="C43" s="139" t="s">
        <v>208</v>
      </c>
      <c r="D43" s="166" t="s">
        <v>77</v>
      </c>
      <c r="E43" s="140" t="s">
        <v>78</v>
      </c>
      <c r="F43" s="140">
        <v>0</v>
      </c>
      <c r="G43" s="140">
        <v>0</v>
      </c>
      <c r="H43" s="140">
        <v>0</v>
      </c>
      <c r="I43" s="95" t="e">
        <f>Table4[[#This Row],[Maximum Units Per Auth]]/Table4[[#This Row],[Max]]</f>
        <v>#DIV/0!</v>
      </c>
      <c r="J43" s="102" t="e">
        <f>INDEX('DD Adult'!$B$2:$B$101,MATCH(Table4[[#This Row],[Procedure Codes]],'DD Adult'!$A$2:$A$101,0),1)</f>
        <v>#N/A</v>
      </c>
      <c r="K43" s="97"/>
      <c r="L43" s="97"/>
      <c r="M43" s="97"/>
      <c r="N43" s="97"/>
      <c r="O43" s="57"/>
      <c r="P43" s="101"/>
      <c r="Q43" s="101"/>
      <c r="R43" s="101"/>
      <c r="S43" s="101"/>
      <c r="T43" s="101"/>
      <c r="U43" s="101"/>
    </row>
    <row r="44" spans="1:21" ht="20.100000000000001" customHeight="1" x14ac:dyDescent="0.2">
      <c r="A44" s="143" t="s">
        <v>207</v>
      </c>
      <c r="B44" s="142" t="s">
        <v>186</v>
      </c>
      <c r="C44" s="139" t="s">
        <v>208</v>
      </c>
      <c r="D44" s="166" t="s">
        <v>77</v>
      </c>
      <c r="E44" s="140" t="s">
        <v>86</v>
      </c>
      <c r="F44" s="140">
        <v>0</v>
      </c>
      <c r="G44" s="140">
        <v>0</v>
      </c>
      <c r="H44" s="140">
        <v>0</v>
      </c>
      <c r="I44" s="95" t="e">
        <f>Table4[[#This Row],[Maximum Units Per Auth]]/Table4[[#This Row],[Max]]</f>
        <v>#DIV/0!</v>
      </c>
      <c r="J44" s="102" t="e">
        <f>INDEX('DD Adult'!$B$2:$B$101,MATCH(Table4[[#This Row],[Procedure Codes]],'DD Adult'!$A$2:$A$101,0),1)</f>
        <v>#N/A</v>
      </c>
      <c r="K44" s="97"/>
      <c r="L44" s="97"/>
      <c r="M44" s="97"/>
      <c r="N44" s="97"/>
      <c r="O44" s="57"/>
      <c r="P44" s="101"/>
      <c r="Q44" s="101"/>
      <c r="R44" s="101"/>
      <c r="S44" s="101"/>
      <c r="T44" s="101"/>
      <c r="U44" s="101"/>
    </row>
    <row r="45" spans="1:21" ht="20.100000000000001" customHeight="1" x14ac:dyDescent="0.2">
      <c r="A45" s="143" t="s">
        <v>207</v>
      </c>
      <c r="B45" s="142" t="s">
        <v>187</v>
      </c>
      <c r="C45" s="139" t="s">
        <v>208</v>
      </c>
      <c r="D45" s="166" t="s">
        <v>77</v>
      </c>
      <c r="E45" s="140" t="s">
        <v>86</v>
      </c>
      <c r="F45" s="140">
        <v>0</v>
      </c>
      <c r="G45" s="140">
        <v>0</v>
      </c>
      <c r="H45" s="140">
        <v>0</v>
      </c>
      <c r="I45" s="95" t="e">
        <f>Table4[[#This Row],[Maximum Units Per Auth]]/Table4[[#This Row],[Max]]</f>
        <v>#DIV/0!</v>
      </c>
      <c r="J45" s="102" t="e">
        <f>INDEX('DD Adult'!$B$2:$B$101,MATCH(Table4[[#This Row],[Procedure Codes]],'DD Adult'!$A$2:$A$101,0),1)</f>
        <v>#N/A</v>
      </c>
      <c r="K45" s="97"/>
      <c r="L45" s="97"/>
      <c r="M45" s="97"/>
      <c r="N45" s="97"/>
      <c r="O45" s="57"/>
      <c r="P45" s="101"/>
      <c r="Q45" s="101"/>
      <c r="R45" s="101"/>
      <c r="S45" s="101"/>
      <c r="T45" s="101"/>
      <c r="U45" s="101"/>
    </row>
    <row r="46" spans="1:21" ht="20.100000000000001" customHeight="1" x14ac:dyDescent="0.2">
      <c r="A46" s="143" t="s">
        <v>207</v>
      </c>
      <c r="B46" s="142" t="s">
        <v>188</v>
      </c>
      <c r="C46" s="139" t="s">
        <v>208</v>
      </c>
      <c r="D46" s="166" t="s">
        <v>77</v>
      </c>
      <c r="E46" s="140" t="s">
        <v>86</v>
      </c>
      <c r="F46" s="140">
        <v>0</v>
      </c>
      <c r="G46" s="140">
        <v>0</v>
      </c>
      <c r="H46" s="140">
        <v>0</v>
      </c>
      <c r="I46" s="95" t="e">
        <f>Table4[[#This Row],[Maximum Units Per Auth]]/Table4[[#This Row],[Max]]</f>
        <v>#DIV/0!</v>
      </c>
      <c r="J46" s="102" t="e">
        <f>INDEX('DD Adult'!$B$2:$B$101,MATCH(Table4[[#This Row],[Procedure Codes]],'DD Adult'!$A$2:$A$101,0),1)</f>
        <v>#N/A</v>
      </c>
      <c r="K46" s="97"/>
      <c r="L46" s="97"/>
      <c r="M46" s="97"/>
      <c r="N46" s="97"/>
      <c r="O46" s="57"/>
      <c r="P46" s="101"/>
      <c r="Q46" s="101"/>
      <c r="R46" s="101"/>
      <c r="S46" s="101"/>
      <c r="T46" s="101"/>
      <c r="U46" s="101"/>
    </row>
    <row r="47" spans="1:21" ht="20.100000000000001" customHeight="1" x14ac:dyDescent="0.2">
      <c r="A47" s="143" t="s">
        <v>209</v>
      </c>
      <c r="B47" s="142" t="s">
        <v>331</v>
      </c>
      <c r="C47" s="139" t="s">
        <v>210</v>
      </c>
      <c r="D47" s="166" t="s">
        <v>211</v>
      </c>
      <c r="E47" s="140" t="s">
        <v>78</v>
      </c>
      <c r="F47" s="140">
        <v>32</v>
      </c>
      <c r="G47" s="140">
        <v>384</v>
      </c>
      <c r="H47" s="140">
        <v>384</v>
      </c>
      <c r="I47" s="95" t="e">
        <f>Table4[[#This Row],[Maximum Units Per Auth]]/Table4[[#This Row],[Max]]</f>
        <v>#DIV/0!</v>
      </c>
      <c r="J47" s="102" t="e">
        <f>INDEX('DD Adult'!$B$2:$B$101,MATCH(Table4[[#This Row],[Procedure Codes]],'DD Adult'!$A$2:$A$101,0),1)</f>
        <v>#N/A</v>
      </c>
      <c r="K47" s="97"/>
      <c r="L47" s="97"/>
      <c r="M47" s="97"/>
      <c r="N47" s="97"/>
      <c r="O47" s="57"/>
      <c r="P47" s="101"/>
      <c r="Q47" s="101"/>
      <c r="R47" s="101"/>
      <c r="S47" s="101"/>
      <c r="T47" s="101"/>
      <c r="U47" s="101"/>
    </row>
    <row r="48" spans="1:21" ht="20.100000000000001" customHeight="1" x14ac:dyDescent="0.2">
      <c r="A48" s="143" t="s">
        <v>209</v>
      </c>
      <c r="B48" s="142" t="s">
        <v>331</v>
      </c>
      <c r="C48" s="139" t="s">
        <v>212</v>
      </c>
      <c r="D48" s="166" t="s">
        <v>211</v>
      </c>
      <c r="E48" s="140" t="s">
        <v>78</v>
      </c>
      <c r="F48" s="140">
        <v>32</v>
      </c>
      <c r="G48" s="140">
        <v>384</v>
      </c>
      <c r="H48" s="140">
        <v>384</v>
      </c>
      <c r="I48" s="95" t="e">
        <f>Table4[[#This Row],[Maximum Units Per Auth]]/Table4[[#This Row],[Max]]</f>
        <v>#DIV/0!</v>
      </c>
      <c r="J48" s="102" t="e">
        <f>INDEX('DD Adult'!$B$2:$B$101,MATCH(Table4[[#This Row],[Procedure Codes]],'DD Adult'!$A$2:$A$101,0),1)</f>
        <v>#N/A</v>
      </c>
      <c r="K48" s="97"/>
      <c r="L48" s="97"/>
      <c r="M48" s="97"/>
      <c r="N48" s="97"/>
      <c r="O48" s="57"/>
      <c r="P48" s="101"/>
      <c r="Q48" s="101"/>
      <c r="R48" s="101"/>
      <c r="S48" s="101"/>
      <c r="T48" s="101"/>
      <c r="U48" s="101"/>
    </row>
    <row r="49" spans="1:21" ht="20.100000000000001" customHeight="1" x14ac:dyDescent="0.2">
      <c r="A49" s="143" t="s">
        <v>209</v>
      </c>
      <c r="B49" s="142" t="s">
        <v>186</v>
      </c>
      <c r="C49" s="139" t="s">
        <v>210</v>
      </c>
      <c r="D49" s="166" t="s">
        <v>211</v>
      </c>
      <c r="E49" s="140" t="s">
        <v>86</v>
      </c>
      <c r="F49" s="140">
        <v>416</v>
      </c>
      <c r="G49" s="140">
        <v>2496</v>
      </c>
      <c r="H49" s="140">
        <v>2496</v>
      </c>
      <c r="I49" s="95" t="e">
        <f>Table4[[#This Row],[Maximum Units Per Auth]]/Table4[[#This Row],[Max]]</f>
        <v>#DIV/0!</v>
      </c>
      <c r="J49" s="102" t="e">
        <f>INDEX('DD Adult'!$B$2:$B$101,MATCH(Table4[[#This Row],[Procedure Codes]],'DD Adult'!$A$2:$A$101,0),1)</f>
        <v>#N/A</v>
      </c>
      <c r="K49" s="97"/>
      <c r="L49" s="97"/>
      <c r="M49" s="97"/>
      <c r="N49" s="97"/>
      <c r="O49" s="57"/>
      <c r="P49" s="101"/>
      <c r="Q49" s="101"/>
      <c r="R49" s="101"/>
      <c r="S49" s="101"/>
      <c r="T49" s="101"/>
      <c r="U49" s="101"/>
    </row>
    <row r="50" spans="1:21" ht="20.100000000000001" customHeight="1" x14ac:dyDescent="0.2">
      <c r="A50" s="143" t="s">
        <v>209</v>
      </c>
      <c r="B50" s="142" t="s">
        <v>186</v>
      </c>
      <c r="C50" s="139" t="s">
        <v>212</v>
      </c>
      <c r="D50" s="166" t="s">
        <v>211</v>
      </c>
      <c r="E50" s="140" t="s">
        <v>86</v>
      </c>
      <c r="F50" s="140">
        <v>416</v>
      </c>
      <c r="G50" s="140">
        <v>2496</v>
      </c>
      <c r="H50" s="140">
        <v>2496</v>
      </c>
      <c r="I50" s="95" t="e">
        <f>Table4[[#This Row],[Maximum Units Per Auth]]/Table4[[#This Row],[Max]]</f>
        <v>#DIV/0!</v>
      </c>
      <c r="J50" s="102" t="e">
        <f>INDEX('DD Adult'!$B$2:$B$101,MATCH(Table4[[#This Row],[Procedure Codes]],'DD Adult'!$A$2:$A$101,0),1)</f>
        <v>#N/A</v>
      </c>
      <c r="K50" s="97"/>
      <c r="L50" s="97"/>
      <c r="M50" s="97"/>
      <c r="N50" s="97"/>
      <c r="O50" s="57"/>
      <c r="P50" s="101"/>
      <c r="Q50" s="101"/>
      <c r="R50" s="101"/>
      <c r="S50" s="101"/>
      <c r="T50" s="101"/>
      <c r="U50" s="101"/>
    </row>
    <row r="51" spans="1:21" ht="20.100000000000001" customHeight="1" x14ac:dyDescent="0.2">
      <c r="A51" s="143" t="s">
        <v>209</v>
      </c>
      <c r="B51" s="142" t="s">
        <v>187</v>
      </c>
      <c r="C51" s="139" t="s">
        <v>210</v>
      </c>
      <c r="D51" s="166" t="s">
        <v>211</v>
      </c>
      <c r="E51" s="140" t="s">
        <v>86</v>
      </c>
      <c r="F51" s="140">
        <v>416</v>
      </c>
      <c r="G51" s="140">
        <v>2496</v>
      </c>
      <c r="H51" s="140">
        <v>2496</v>
      </c>
      <c r="I51" s="95" t="e">
        <f>Table4[[#This Row],[Maximum Units Per Auth]]/Table4[[#This Row],[Max]]</f>
        <v>#DIV/0!</v>
      </c>
      <c r="J51" s="102" t="e">
        <f>INDEX('DD Adult'!$B$2:$B$101,MATCH(Table4[[#This Row],[Procedure Codes]],'DD Adult'!$A$2:$A$101,0),1)</f>
        <v>#N/A</v>
      </c>
      <c r="K51" s="97"/>
      <c r="L51" s="97"/>
      <c r="M51" s="97"/>
      <c r="N51" s="97"/>
      <c r="O51" s="57"/>
      <c r="P51" s="101"/>
      <c r="Q51" s="101"/>
      <c r="R51" s="101"/>
      <c r="S51" s="101"/>
      <c r="T51" s="101"/>
      <c r="U51" s="101"/>
    </row>
    <row r="52" spans="1:21" ht="20.100000000000001" customHeight="1" x14ac:dyDescent="0.2">
      <c r="A52" s="143" t="s">
        <v>209</v>
      </c>
      <c r="B52" s="142" t="s">
        <v>187</v>
      </c>
      <c r="C52" s="139" t="s">
        <v>212</v>
      </c>
      <c r="D52" s="166" t="s">
        <v>211</v>
      </c>
      <c r="E52" s="140" t="s">
        <v>86</v>
      </c>
      <c r="F52" s="140">
        <v>416</v>
      </c>
      <c r="G52" s="140">
        <v>2496</v>
      </c>
      <c r="H52" s="140">
        <v>2496</v>
      </c>
      <c r="I52" s="95" t="e">
        <f>Table4[[#This Row],[Maximum Units Per Auth]]/Table4[[#This Row],[Max]]</f>
        <v>#DIV/0!</v>
      </c>
      <c r="J52" s="102" t="e">
        <f>INDEX('DD Adult'!$B$2:$B$101,MATCH(Table4[[#This Row],[Procedure Codes]],'DD Adult'!$A$2:$A$101,0),1)</f>
        <v>#N/A</v>
      </c>
      <c r="K52" s="97"/>
      <c r="L52" s="97"/>
      <c r="M52" s="97"/>
      <c r="N52" s="97"/>
      <c r="O52" s="57"/>
      <c r="P52" s="101"/>
      <c r="Q52" s="101"/>
      <c r="R52" s="101"/>
      <c r="S52" s="101"/>
      <c r="T52" s="101"/>
      <c r="U52" s="101"/>
    </row>
    <row r="53" spans="1:21" ht="20.100000000000001" customHeight="1" x14ac:dyDescent="0.2">
      <c r="A53" s="143" t="s">
        <v>209</v>
      </c>
      <c r="B53" s="142" t="s">
        <v>188</v>
      </c>
      <c r="C53" s="139" t="s">
        <v>210</v>
      </c>
      <c r="D53" s="166" t="s">
        <v>211</v>
      </c>
      <c r="E53" s="140" t="s">
        <v>86</v>
      </c>
      <c r="F53" s="140">
        <v>416</v>
      </c>
      <c r="G53" s="140">
        <v>2496</v>
      </c>
      <c r="H53" s="140">
        <v>2496</v>
      </c>
      <c r="I53" s="95" t="e">
        <f>Table4[[#This Row],[Maximum Units Per Auth]]/Table4[[#This Row],[Max]]</f>
        <v>#DIV/0!</v>
      </c>
      <c r="J53" s="102" t="e">
        <f>INDEX('DD Adult'!$B$2:$B$101,MATCH(Table4[[#This Row],[Procedure Codes]],'DD Adult'!$A$2:$A$101,0),1)</f>
        <v>#N/A</v>
      </c>
      <c r="K53" s="97"/>
      <c r="L53" s="97"/>
      <c r="M53" s="97"/>
      <c r="N53" s="97"/>
      <c r="O53" s="57"/>
      <c r="P53" s="101"/>
      <c r="Q53" s="101"/>
      <c r="R53" s="101"/>
      <c r="S53" s="101"/>
      <c r="T53" s="101"/>
      <c r="U53" s="101"/>
    </row>
    <row r="54" spans="1:21" ht="20.100000000000001" customHeight="1" x14ac:dyDescent="0.2">
      <c r="A54" s="143" t="s">
        <v>209</v>
      </c>
      <c r="B54" s="142" t="s">
        <v>188</v>
      </c>
      <c r="C54" s="139" t="s">
        <v>212</v>
      </c>
      <c r="D54" s="166" t="s">
        <v>211</v>
      </c>
      <c r="E54" s="140" t="s">
        <v>86</v>
      </c>
      <c r="F54" s="140">
        <v>416</v>
      </c>
      <c r="G54" s="140">
        <v>2496</v>
      </c>
      <c r="H54" s="140">
        <v>2496</v>
      </c>
      <c r="I54" s="95" t="e">
        <f>Table4[[#This Row],[Maximum Units Per Auth]]/Table4[[#This Row],[Max]]</f>
        <v>#DIV/0!</v>
      </c>
      <c r="J54" s="102" t="e">
        <f>INDEX('DD Adult'!$B$2:$B$101,MATCH(Table4[[#This Row],[Procedure Codes]],'DD Adult'!$A$2:$A$101,0),1)</f>
        <v>#N/A</v>
      </c>
      <c r="K54" s="97"/>
      <c r="L54" s="97"/>
      <c r="M54" s="97"/>
      <c r="N54" s="97"/>
      <c r="O54" s="57"/>
      <c r="P54" s="101"/>
      <c r="Q54" s="101"/>
      <c r="R54" s="101"/>
      <c r="S54" s="101"/>
      <c r="T54" s="101"/>
      <c r="U54" s="101"/>
    </row>
    <row r="55" spans="1:21" ht="20.100000000000001" customHeight="1" x14ac:dyDescent="0.2">
      <c r="A55" s="143" t="s">
        <v>83</v>
      </c>
      <c r="B55" s="157" t="s">
        <v>331</v>
      </c>
      <c r="C55" s="153" t="s">
        <v>84</v>
      </c>
      <c r="D55" s="153" t="s">
        <v>85</v>
      </c>
      <c r="E55" s="140" t="s">
        <v>78</v>
      </c>
      <c r="F55" s="152">
        <v>0</v>
      </c>
      <c r="G55" s="152">
        <v>0</v>
      </c>
      <c r="H55" s="152">
        <v>0</v>
      </c>
      <c r="I55" s="33">
        <f>Table4[[#This Row],[Maximum Units Per Auth]]/Table4[[#This Row],[Max]]</f>
        <v>0</v>
      </c>
      <c r="J55" s="29">
        <v>40</v>
      </c>
      <c r="K55" s="34">
        <v>0.16666666666666666</v>
      </c>
      <c r="L55" s="34">
        <v>0.45833333333333331</v>
      </c>
      <c r="M55" s="34">
        <v>0.5</v>
      </c>
      <c r="N55" s="34">
        <v>0.66666666666666663</v>
      </c>
      <c r="O55" s="57">
        <v>0.83333333333333337</v>
      </c>
      <c r="P55" s="58">
        <v>1</v>
      </c>
      <c r="Q55" s="59">
        <v>2.75</v>
      </c>
      <c r="R55" s="59">
        <v>3</v>
      </c>
      <c r="S55" s="59">
        <v>4</v>
      </c>
      <c r="T55" s="59">
        <v>5</v>
      </c>
      <c r="U55" s="60"/>
    </row>
    <row r="56" spans="1:21" ht="20.100000000000001" customHeight="1" x14ac:dyDescent="0.2">
      <c r="A56" s="143" t="s">
        <v>83</v>
      </c>
      <c r="B56" s="157" t="s">
        <v>186</v>
      </c>
      <c r="C56" s="153" t="s">
        <v>84</v>
      </c>
      <c r="D56" s="153" t="s">
        <v>85</v>
      </c>
      <c r="E56" s="152" t="s">
        <v>86</v>
      </c>
      <c r="F56" s="152">
        <v>0</v>
      </c>
      <c r="G56" s="152">
        <v>6</v>
      </c>
      <c r="H56" s="152">
        <v>6</v>
      </c>
      <c r="I56" s="33">
        <f>Table4[[#This Row],[Maximum Units Per Auth]]/Table4[[#This Row],[Max]]</f>
        <v>1.2</v>
      </c>
      <c r="J56" s="29">
        <v>40</v>
      </c>
      <c r="K56" s="34">
        <v>1</v>
      </c>
      <c r="L56" s="34">
        <v>2.75</v>
      </c>
      <c r="M56" s="34">
        <v>3</v>
      </c>
      <c r="N56" s="34">
        <v>4</v>
      </c>
      <c r="O56" s="57">
        <v>5</v>
      </c>
      <c r="P56" s="58">
        <v>1</v>
      </c>
      <c r="Q56" s="59">
        <v>2.75</v>
      </c>
      <c r="R56" s="59">
        <v>3</v>
      </c>
      <c r="S56" s="59">
        <v>4</v>
      </c>
      <c r="T56" s="59">
        <v>5</v>
      </c>
      <c r="U56" s="60" t="s">
        <v>213</v>
      </c>
    </row>
    <row r="57" spans="1:21" ht="20.100000000000001" customHeight="1" x14ac:dyDescent="0.2">
      <c r="A57" s="143" t="s">
        <v>83</v>
      </c>
      <c r="B57" s="157" t="s">
        <v>187</v>
      </c>
      <c r="C57" s="153" t="s">
        <v>84</v>
      </c>
      <c r="D57" s="153" t="s">
        <v>85</v>
      </c>
      <c r="E57" s="152" t="s">
        <v>86</v>
      </c>
      <c r="F57" s="152">
        <v>0</v>
      </c>
      <c r="G57" s="152">
        <v>6</v>
      </c>
      <c r="H57" s="152">
        <v>6</v>
      </c>
      <c r="I57" s="33">
        <f>Table4[[#This Row],[Maximum Units Per Auth]]/Table4[[#This Row],[Max]]</f>
        <v>1.2</v>
      </c>
      <c r="J57" s="29">
        <v>40</v>
      </c>
      <c r="K57" s="34">
        <v>1</v>
      </c>
      <c r="L57" s="34">
        <v>2.75</v>
      </c>
      <c r="M57" s="34">
        <v>3</v>
      </c>
      <c r="N57" s="34">
        <v>4</v>
      </c>
      <c r="O57" s="57">
        <v>5</v>
      </c>
      <c r="P57" s="58">
        <v>1</v>
      </c>
      <c r="Q57" s="59">
        <v>2.75</v>
      </c>
      <c r="R57" s="59">
        <v>3</v>
      </c>
      <c r="S57" s="59">
        <v>4</v>
      </c>
      <c r="T57" s="59">
        <v>5</v>
      </c>
      <c r="U57" s="60" t="s">
        <v>213</v>
      </c>
    </row>
    <row r="58" spans="1:21" ht="20.100000000000001" customHeight="1" x14ac:dyDescent="0.2">
      <c r="A58" s="143" t="s">
        <v>83</v>
      </c>
      <c r="B58" s="157" t="s">
        <v>188</v>
      </c>
      <c r="C58" s="153" t="s">
        <v>84</v>
      </c>
      <c r="D58" s="153" t="s">
        <v>85</v>
      </c>
      <c r="E58" s="152" t="s">
        <v>86</v>
      </c>
      <c r="F58" s="152">
        <v>0</v>
      </c>
      <c r="G58" s="152">
        <v>6</v>
      </c>
      <c r="H58" s="152">
        <v>6</v>
      </c>
      <c r="I58" s="33">
        <f>Table4[[#This Row],[Maximum Units Per Auth]]/Table4[[#This Row],[Max]]</f>
        <v>1.2</v>
      </c>
      <c r="J58" s="29">
        <v>40</v>
      </c>
      <c r="K58" s="34">
        <v>1</v>
      </c>
      <c r="L58" s="34">
        <v>2.75</v>
      </c>
      <c r="M58" s="34">
        <v>3</v>
      </c>
      <c r="N58" s="34">
        <v>4</v>
      </c>
      <c r="O58" s="57">
        <v>5</v>
      </c>
      <c r="P58" s="58">
        <v>1</v>
      </c>
      <c r="Q58" s="59">
        <v>2.75</v>
      </c>
      <c r="R58" s="59">
        <v>3</v>
      </c>
      <c r="S58" s="59">
        <v>4</v>
      </c>
      <c r="T58" s="59">
        <v>5</v>
      </c>
      <c r="U58" s="60" t="s">
        <v>214</v>
      </c>
    </row>
    <row r="59" spans="1:21" ht="20.100000000000001" customHeight="1" x14ac:dyDescent="0.2">
      <c r="A59" s="137" t="s">
        <v>87</v>
      </c>
      <c r="B59" s="157" t="s">
        <v>331</v>
      </c>
      <c r="C59" s="153" t="s">
        <v>88</v>
      </c>
      <c r="D59" s="153" t="s">
        <v>85</v>
      </c>
      <c r="E59" s="140" t="s">
        <v>78</v>
      </c>
      <c r="F59" s="152">
        <v>0</v>
      </c>
      <c r="G59" s="152">
        <v>2</v>
      </c>
      <c r="H59" s="152">
        <v>2</v>
      </c>
      <c r="I59" s="36">
        <f>Table4[[#This Row],[Maximum Units Per Auth]]/Table4[[#This Row],[Max]]</f>
        <v>0.5</v>
      </c>
      <c r="J59" s="26">
        <v>581</v>
      </c>
      <c r="K59" s="37">
        <v>0.16666666666666666</v>
      </c>
      <c r="L59" s="37">
        <v>0.5</v>
      </c>
      <c r="M59" s="37">
        <v>1.1666666666666667</v>
      </c>
      <c r="N59" s="37">
        <v>1.8333333333333333</v>
      </c>
      <c r="O59" s="57">
        <v>4</v>
      </c>
      <c r="P59" s="61">
        <v>1</v>
      </c>
      <c r="Q59" s="62">
        <v>3</v>
      </c>
      <c r="R59" s="62">
        <v>7</v>
      </c>
      <c r="S59" s="62">
        <v>11</v>
      </c>
      <c r="T59" s="62">
        <v>24</v>
      </c>
      <c r="U59" s="60"/>
    </row>
    <row r="60" spans="1:21" ht="20.100000000000001" customHeight="1" x14ac:dyDescent="0.2">
      <c r="A60" s="137" t="s">
        <v>87</v>
      </c>
      <c r="B60" s="157" t="s">
        <v>186</v>
      </c>
      <c r="C60" s="153" t="s">
        <v>88</v>
      </c>
      <c r="D60" s="153" t="s">
        <v>85</v>
      </c>
      <c r="E60" s="152" t="s">
        <v>86</v>
      </c>
      <c r="F60" s="152">
        <v>0</v>
      </c>
      <c r="G60" s="152">
        <v>4</v>
      </c>
      <c r="H60" s="152">
        <v>4</v>
      </c>
      <c r="I60" s="36">
        <f>Table4[[#This Row],[Maximum Units Per Auth]]/Table4[[#This Row],[Max]]</f>
        <v>0.16666666666666666</v>
      </c>
      <c r="J60" s="26">
        <v>581</v>
      </c>
      <c r="K60" s="37">
        <v>1</v>
      </c>
      <c r="L60" s="37">
        <v>3</v>
      </c>
      <c r="M60" s="37">
        <v>7</v>
      </c>
      <c r="N60" s="37">
        <v>11</v>
      </c>
      <c r="O60" s="57">
        <v>24</v>
      </c>
      <c r="P60" s="61">
        <v>1</v>
      </c>
      <c r="Q60" s="62">
        <v>3</v>
      </c>
      <c r="R60" s="62">
        <v>7</v>
      </c>
      <c r="S60" s="62">
        <v>11</v>
      </c>
      <c r="T60" s="62">
        <v>24</v>
      </c>
      <c r="U60" s="60"/>
    </row>
    <row r="61" spans="1:21" ht="20.100000000000001" customHeight="1" x14ac:dyDescent="0.2">
      <c r="A61" s="137" t="s">
        <v>87</v>
      </c>
      <c r="B61" s="157" t="s">
        <v>187</v>
      </c>
      <c r="C61" s="153" t="s">
        <v>88</v>
      </c>
      <c r="D61" s="153" t="s">
        <v>85</v>
      </c>
      <c r="E61" s="152" t="s">
        <v>86</v>
      </c>
      <c r="F61" s="152">
        <v>0</v>
      </c>
      <c r="G61" s="152">
        <v>4</v>
      </c>
      <c r="H61" s="152">
        <v>4</v>
      </c>
      <c r="I61" s="36">
        <f>Table4[[#This Row],[Maximum Units Per Auth]]/Table4[[#This Row],[Max]]</f>
        <v>0.16666666666666666</v>
      </c>
      <c r="J61" s="26">
        <v>581</v>
      </c>
      <c r="K61" s="37">
        <v>1</v>
      </c>
      <c r="L61" s="37">
        <v>3</v>
      </c>
      <c r="M61" s="37">
        <v>7</v>
      </c>
      <c r="N61" s="37">
        <v>11</v>
      </c>
      <c r="O61" s="57">
        <v>24</v>
      </c>
      <c r="P61" s="61">
        <v>1</v>
      </c>
      <c r="Q61" s="62">
        <v>3</v>
      </c>
      <c r="R61" s="62">
        <v>7</v>
      </c>
      <c r="S61" s="62">
        <v>11</v>
      </c>
      <c r="T61" s="62">
        <v>24</v>
      </c>
      <c r="U61" s="60"/>
    </row>
    <row r="62" spans="1:21" ht="20.100000000000001" customHeight="1" x14ac:dyDescent="0.2">
      <c r="A62" s="137" t="s">
        <v>87</v>
      </c>
      <c r="B62" s="157" t="s">
        <v>188</v>
      </c>
      <c r="C62" s="153" t="s">
        <v>88</v>
      </c>
      <c r="D62" s="153" t="s">
        <v>85</v>
      </c>
      <c r="E62" s="152" t="s">
        <v>86</v>
      </c>
      <c r="F62" s="152">
        <v>0</v>
      </c>
      <c r="G62" s="152">
        <v>4</v>
      </c>
      <c r="H62" s="152">
        <v>4</v>
      </c>
      <c r="I62" s="36">
        <f>Table4[[#This Row],[Maximum Units Per Auth]]/Table4[[#This Row],[Max]]</f>
        <v>0.16666666666666666</v>
      </c>
      <c r="J62" s="26">
        <v>581</v>
      </c>
      <c r="K62" s="37">
        <v>1</v>
      </c>
      <c r="L62" s="37">
        <v>3</v>
      </c>
      <c r="M62" s="37">
        <v>7</v>
      </c>
      <c r="N62" s="37">
        <v>11</v>
      </c>
      <c r="O62" s="57">
        <v>24</v>
      </c>
      <c r="P62" s="61">
        <v>1</v>
      </c>
      <c r="Q62" s="62">
        <v>3</v>
      </c>
      <c r="R62" s="62">
        <v>7</v>
      </c>
      <c r="S62" s="62">
        <v>11</v>
      </c>
      <c r="T62" s="62">
        <v>24</v>
      </c>
      <c r="U62" s="60"/>
    </row>
    <row r="63" spans="1:21" ht="20.100000000000001" customHeight="1" x14ac:dyDescent="0.2">
      <c r="A63" s="143" t="s">
        <v>215</v>
      </c>
      <c r="B63" s="157" t="s">
        <v>331</v>
      </c>
      <c r="C63" s="153" t="s">
        <v>91</v>
      </c>
      <c r="D63" s="153" t="s">
        <v>77</v>
      </c>
      <c r="E63" s="140" t="s">
        <v>78</v>
      </c>
      <c r="F63" s="152">
        <v>0</v>
      </c>
      <c r="G63" s="152">
        <v>96</v>
      </c>
      <c r="H63" s="152">
        <v>96</v>
      </c>
      <c r="I63" s="33">
        <f>Table4[[#This Row],[Maximum Units Per Auth]]/Table4[[#This Row],[Max]]</f>
        <v>6.0785141409877591E-2</v>
      </c>
      <c r="J63" s="29">
        <v>917</v>
      </c>
      <c r="K63" s="34">
        <v>0.16666666666666666</v>
      </c>
      <c r="L63" s="34">
        <v>60</v>
      </c>
      <c r="M63" s="34">
        <v>270</v>
      </c>
      <c r="N63" s="34">
        <v>665.33333333333337</v>
      </c>
      <c r="O63" s="57">
        <v>1579.3333333333333</v>
      </c>
      <c r="P63" s="58">
        <v>1</v>
      </c>
      <c r="Q63" s="59">
        <v>360</v>
      </c>
      <c r="R63" s="59">
        <v>1620</v>
      </c>
      <c r="S63" s="59">
        <v>3992</v>
      </c>
      <c r="T63" s="59">
        <v>9476</v>
      </c>
      <c r="U63" s="60"/>
    </row>
    <row r="64" spans="1:21" ht="20.100000000000001" customHeight="1" x14ac:dyDescent="0.2">
      <c r="A64" s="143" t="s">
        <v>215</v>
      </c>
      <c r="B64" s="157" t="s">
        <v>216</v>
      </c>
      <c r="C64" s="153" t="s">
        <v>91</v>
      </c>
      <c r="D64" s="153" t="s">
        <v>77</v>
      </c>
      <c r="E64" s="152" t="s">
        <v>86</v>
      </c>
      <c r="F64" s="152">
        <v>0</v>
      </c>
      <c r="G64" s="152">
        <v>1632</v>
      </c>
      <c r="H64" s="152">
        <v>1632</v>
      </c>
      <c r="I64" s="33">
        <f>Table4[[#This Row],[Maximum Units Per Auth]]/Table4[[#This Row],[Max]]</f>
        <v>0.17222456732798649</v>
      </c>
      <c r="J64" s="29">
        <v>917</v>
      </c>
      <c r="K64" s="34">
        <v>1</v>
      </c>
      <c r="L64" s="34">
        <v>360</v>
      </c>
      <c r="M64" s="34">
        <v>1620</v>
      </c>
      <c r="N64" s="34">
        <v>3992</v>
      </c>
      <c r="O64" s="57">
        <v>9476</v>
      </c>
      <c r="P64" s="58">
        <v>1</v>
      </c>
      <c r="Q64" s="59">
        <v>360</v>
      </c>
      <c r="R64" s="59">
        <v>1620</v>
      </c>
      <c r="S64" s="59">
        <v>3992</v>
      </c>
      <c r="T64" s="59">
        <v>9476</v>
      </c>
      <c r="U64" s="60"/>
    </row>
    <row r="65" spans="1:21" ht="20.100000000000001" customHeight="1" x14ac:dyDescent="0.2">
      <c r="A65" s="143" t="s">
        <v>215</v>
      </c>
      <c r="B65" s="157" t="s">
        <v>187</v>
      </c>
      <c r="C65" s="153" t="s">
        <v>91</v>
      </c>
      <c r="D65" s="153" t="s">
        <v>77</v>
      </c>
      <c r="E65" s="152" t="s">
        <v>86</v>
      </c>
      <c r="F65" s="152">
        <v>0</v>
      </c>
      <c r="G65" s="152">
        <v>3984</v>
      </c>
      <c r="H65" s="152">
        <v>3984</v>
      </c>
      <c r="I65" s="33">
        <f>Table4[[#This Row],[Maximum Units Per Auth]]/Table4[[#This Row],[Max]]</f>
        <v>0.42043056141831997</v>
      </c>
      <c r="J65" s="29">
        <v>917</v>
      </c>
      <c r="K65" s="34">
        <v>1</v>
      </c>
      <c r="L65" s="34">
        <v>360</v>
      </c>
      <c r="M65" s="34">
        <v>1620</v>
      </c>
      <c r="N65" s="34">
        <v>3992</v>
      </c>
      <c r="O65" s="57">
        <v>9476</v>
      </c>
      <c r="P65" s="58">
        <v>1</v>
      </c>
      <c r="Q65" s="59">
        <v>360</v>
      </c>
      <c r="R65" s="59">
        <v>1620</v>
      </c>
      <c r="S65" s="59">
        <v>3992</v>
      </c>
      <c r="T65" s="59">
        <v>9476</v>
      </c>
      <c r="U65" s="60"/>
    </row>
    <row r="66" spans="1:21" ht="20.100000000000001" customHeight="1" x14ac:dyDescent="0.2">
      <c r="A66" s="143" t="s">
        <v>215</v>
      </c>
      <c r="B66" s="157" t="s">
        <v>188</v>
      </c>
      <c r="C66" s="153" t="s">
        <v>91</v>
      </c>
      <c r="D66" s="153" t="s">
        <v>77</v>
      </c>
      <c r="E66" s="152" t="s">
        <v>86</v>
      </c>
      <c r="F66" s="152">
        <v>0</v>
      </c>
      <c r="G66" s="152">
        <v>9480</v>
      </c>
      <c r="H66" s="152">
        <v>9480</v>
      </c>
      <c r="I66" s="33">
        <f>Table4[[#This Row],[Maximum Units Per Auth]]/Table4[[#This Row],[Max]]</f>
        <v>1.0004221190375686</v>
      </c>
      <c r="J66" s="29">
        <v>917</v>
      </c>
      <c r="K66" s="34">
        <v>1</v>
      </c>
      <c r="L66" s="34">
        <v>360</v>
      </c>
      <c r="M66" s="34">
        <v>1620</v>
      </c>
      <c r="N66" s="34">
        <v>3992</v>
      </c>
      <c r="O66" s="57">
        <v>9476</v>
      </c>
      <c r="P66" s="58">
        <v>1</v>
      </c>
      <c r="Q66" s="59">
        <v>360</v>
      </c>
      <c r="R66" s="59">
        <v>1620</v>
      </c>
      <c r="S66" s="59">
        <v>3992</v>
      </c>
      <c r="T66" s="59">
        <v>9476</v>
      </c>
      <c r="U66" s="60"/>
    </row>
    <row r="67" spans="1:21" ht="20.100000000000001" customHeight="1" x14ac:dyDescent="0.2">
      <c r="A67" s="143" t="s">
        <v>217</v>
      </c>
      <c r="B67" s="157" t="s">
        <v>331</v>
      </c>
      <c r="C67" s="153" t="s">
        <v>93</v>
      </c>
      <c r="D67" s="153" t="s">
        <v>94</v>
      </c>
      <c r="E67" s="140" t="s">
        <v>78</v>
      </c>
      <c r="F67" s="152">
        <v>0</v>
      </c>
      <c r="G67" s="152">
        <v>0</v>
      </c>
      <c r="H67" s="152">
        <v>0</v>
      </c>
      <c r="I67" s="36">
        <f>Table4[[#This Row],[Maximum Units Per Auth]]/Table4[[#This Row],[Max]]</f>
        <v>0</v>
      </c>
      <c r="J67" s="26">
        <v>722</v>
      </c>
      <c r="K67" s="37">
        <v>0.33333333333333331</v>
      </c>
      <c r="L67" s="37">
        <v>57.375</v>
      </c>
      <c r="M67" s="37">
        <v>60.833333333333336</v>
      </c>
      <c r="N67" s="37">
        <v>60.833333333333336</v>
      </c>
      <c r="O67" s="57">
        <v>62</v>
      </c>
      <c r="P67" s="61">
        <v>2</v>
      </c>
      <c r="Q67" s="62">
        <v>344.25</v>
      </c>
      <c r="R67" s="62">
        <v>365</v>
      </c>
      <c r="S67" s="62">
        <v>365</v>
      </c>
      <c r="T67" s="62">
        <v>372</v>
      </c>
      <c r="U67" s="60"/>
    </row>
    <row r="68" spans="1:21" ht="20.100000000000001" customHeight="1" x14ac:dyDescent="0.2">
      <c r="A68" s="143" t="s">
        <v>217</v>
      </c>
      <c r="B68" s="157" t="s">
        <v>186</v>
      </c>
      <c r="C68" s="153" t="s">
        <v>93</v>
      </c>
      <c r="D68" s="153" t="s">
        <v>94</v>
      </c>
      <c r="E68" s="152" t="s">
        <v>80</v>
      </c>
      <c r="F68" s="152">
        <v>0</v>
      </c>
      <c r="G68" s="152">
        <v>183</v>
      </c>
      <c r="H68" s="152">
        <v>365</v>
      </c>
      <c r="I68" s="36">
        <f>Table4[[#This Row],[Maximum Units Per Auth]]/Table4[[#This Row],[Max]]</f>
        <v>0.9838709677419355</v>
      </c>
      <c r="J68" s="26">
        <v>722</v>
      </c>
      <c r="K68" s="37">
        <v>1</v>
      </c>
      <c r="L68" s="37">
        <v>172.125</v>
      </c>
      <c r="M68" s="37">
        <v>182.5</v>
      </c>
      <c r="N68" s="37">
        <v>182.5</v>
      </c>
      <c r="O68" s="57">
        <v>186</v>
      </c>
      <c r="P68" s="61">
        <v>2</v>
      </c>
      <c r="Q68" s="62">
        <v>344.25</v>
      </c>
      <c r="R68" s="62">
        <v>365</v>
      </c>
      <c r="S68" s="62">
        <v>365</v>
      </c>
      <c r="T68" s="62">
        <v>372</v>
      </c>
      <c r="U68" s="60"/>
    </row>
    <row r="69" spans="1:21" ht="20.100000000000001" customHeight="1" x14ac:dyDescent="0.2">
      <c r="A69" s="143" t="s">
        <v>217</v>
      </c>
      <c r="B69" s="157" t="s">
        <v>187</v>
      </c>
      <c r="C69" s="153" t="s">
        <v>93</v>
      </c>
      <c r="D69" s="153" t="s">
        <v>94</v>
      </c>
      <c r="E69" s="152" t="s">
        <v>80</v>
      </c>
      <c r="F69" s="152">
        <v>0</v>
      </c>
      <c r="G69" s="152">
        <v>183</v>
      </c>
      <c r="H69" s="152">
        <v>365</v>
      </c>
      <c r="I69" s="36">
        <f>Table4[[#This Row],[Maximum Units Per Auth]]/Table4[[#This Row],[Max]]</f>
        <v>0.9838709677419355</v>
      </c>
      <c r="J69" s="26">
        <v>722</v>
      </c>
      <c r="K69" s="37">
        <v>1</v>
      </c>
      <c r="L69" s="37">
        <v>172.125</v>
      </c>
      <c r="M69" s="37">
        <v>182.5</v>
      </c>
      <c r="N69" s="37">
        <v>182.5</v>
      </c>
      <c r="O69" s="57">
        <v>186</v>
      </c>
      <c r="P69" s="61">
        <v>2</v>
      </c>
      <c r="Q69" s="62">
        <v>344.25</v>
      </c>
      <c r="R69" s="62">
        <v>365</v>
      </c>
      <c r="S69" s="62">
        <v>365</v>
      </c>
      <c r="T69" s="62">
        <v>372</v>
      </c>
      <c r="U69" s="60"/>
    </row>
    <row r="70" spans="1:21" ht="20.100000000000001" customHeight="1" x14ac:dyDescent="0.2">
      <c r="A70" s="143" t="s">
        <v>217</v>
      </c>
      <c r="B70" s="157" t="s">
        <v>188</v>
      </c>
      <c r="C70" s="153" t="s">
        <v>93</v>
      </c>
      <c r="D70" s="153" t="s">
        <v>94</v>
      </c>
      <c r="E70" s="152" t="s">
        <v>80</v>
      </c>
      <c r="F70" s="152">
        <v>0</v>
      </c>
      <c r="G70" s="152">
        <v>183</v>
      </c>
      <c r="H70" s="152">
        <v>365</v>
      </c>
      <c r="I70" s="36">
        <f>Table4[[#This Row],[Maximum Units Per Auth]]/Table4[[#This Row],[Max]]</f>
        <v>0.9838709677419355</v>
      </c>
      <c r="J70" s="26">
        <v>722</v>
      </c>
      <c r="K70" s="37">
        <v>1</v>
      </c>
      <c r="L70" s="37">
        <v>172.125</v>
      </c>
      <c r="M70" s="37">
        <v>182.5</v>
      </c>
      <c r="N70" s="37">
        <v>182.5</v>
      </c>
      <c r="O70" s="57">
        <v>186</v>
      </c>
      <c r="P70" s="61">
        <v>2</v>
      </c>
      <c r="Q70" s="62">
        <v>344.25</v>
      </c>
      <c r="R70" s="62">
        <v>365</v>
      </c>
      <c r="S70" s="62">
        <v>365</v>
      </c>
      <c r="T70" s="62">
        <v>372</v>
      </c>
      <c r="U70" s="60"/>
    </row>
    <row r="71" spans="1:21" ht="20.100000000000001" customHeight="1" x14ac:dyDescent="0.2">
      <c r="A71" s="143" t="s">
        <v>218</v>
      </c>
      <c r="B71" s="157" t="s">
        <v>331</v>
      </c>
      <c r="C71" s="153" t="s">
        <v>219</v>
      </c>
      <c r="D71" s="153" t="s">
        <v>220</v>
      </c>
      <c r="E71" s="140" t="s">
        <v>78</v>
      </c>
      <c r="F71" s="152">
        <v>0</v>
      </c>
      <c r="G71" s="152">
        <v>2</v>
      </c>
      <c r="H71" s="152">
        <v>2</v>
      </c>
      <c r="I71" s="36">
        <f>Table4[[#This Row],[Maximum Units Per Auth]]/Table4[[#This Row],[Max]]</f>
        <v>12</v>
      </c>
      <c r="J71" s="65">
        <v>5</v>
      </c>
      <c r="K71" s="63">
        <v>0.16666666666666666</v>
      </c>
      <c r="L71" s="63">
        <v>0.16666666666666666</v>
      </c>
      <c r="M71" s="63">
        <v>0.16666666666666666</v>
      </c>
      <c r="N71" s="63">
        <v>0.16666666666666666</v>
      </c>
      <c r="O71" s="64">
        <v>0.16666666666666666</v>
      </c>
      <c r="P71" s="66">
        <v>1</v>
      </c>
      <c r="Q71" s="67">
        <v>1</v>
      </c>
      <c r="R71" s="67">
        <v>1</v>
      </c>
      <c r="S71" s="67">
        <v>1</v>
      </c>
      <c r="T71" s="67">
        <v>1</v>
      </c>
      <c r="U71" s="60"/>
    </row>
    <row r="72" spans="1:21" ht="20.100000000000001" customHeight="1" x14ac:dyDescent="0.2">
      <c r="A72" s="143" t="s">
        <v>218</v>
      </c>
      <c r="B72" s="157" t="s">
        <v>186</v>
      </c>
      <c r="C72" s="153" t="s">
        <v>219</v>
      </c>
      <c r="D72" s="153" t="s">
        <v>220</v>
      </c>
      <c r="E72" s="152" t="s">
        <v>86</v>
      </c>
      <c r="F72" s="152">
        <v>0</v>
      </c>
      <c r="G72" s="152">
        <v>1</v>
      </c>
      <c r="H72" s="152">
        <v>1</v>
      </c>
      <c r="I72" s="36">
        <f>Table4[[#This Row],[Maximum Units Per Auth]]/Table4[[#This Row],[Max]]</f>
        <v>1</v>
      </c>
      <c r="J72" s="65">
        <v>5</v>
      </c>
      <c r="K72" s="63">
        <v>1</v>
      </c>
      <c r="L72" s="63">
        <v>1</v>
      </c>
      <c r="M72" s="63">
        <v>1</v>
      </c>
      <c r="N72" s="63">
        <v>1</v>
      </c>
      <c r="O72" s="64">
        <v>1</v>
      </c>
      <c r="P72" s="66">
        <v>1</v>
      </c>
      <c r="Q72" s="67">
        <v>1</v>
      </c>
      <c r="R72" s="67">
        <v>1</v>
      </c>
      <c r="S72" s="67">
        <v>1</v>
      </c>
      <c r="T72" s="67">
        <v>1</v>
      </c>
      <c r="U72" s="60"/>
    </row>
    <row r="73" spans="1:21" ht="20.100000000000001" customHeight="1" x14ac:dyDescent="0.2">
      <c r="A73" s="143" t="s">
        <v>218</v>
      </c>
      <c r="B73" s="157" t="s">
        <v>187</v>
      </c>
      <c r="C73" s="153" t="s">
        <v>219</v>
      </c>
      <c r="D73" s="153" t="s">
        <v>220</v>
      </c>
      <c r="E73" s="152" t="s">
        <v>86</v>
      </c>
      <c r="F73" s="152">
        <v>0</v>
      </c>
      <c r="G73" s="152">
        <v>1</v>
      </c>
      <c r="H73" s="152">
        <v>1</v>
      </c>
      <c r="I73" s="36">
        <f>Table4[[#This Row],[Maximum Units Per Auth]]/Table4[[#This Row],[Max]]</f>
        <v>1</v>
      </c>
      <c r="J73" s="65">
        <v>5</v>
      </c>
      <c r="K73" s="63">
        <v>1</v>
      </c>
      <c r="L73" s="63">
        <v>1</v>
      </c>
      <c r="M73" s="63">
        <v>1</v>
      </c>
      <c r="N73" s="63">
        <v>1</v>
      </c>
      <c r="O73" s="64">
        <v>1</v>
      </c>
      <c r="P73" s="66">
        <v>1</v>
      </c>
      <c r="Q73" s="67">
        <v>1</v>
      </c>
      <c r="R73" s="67">
        <v>1</v>
      </c>
      <c r="S73" s="67">
        <v>1</v>
      </c>
      <c r="T73" s="67">
        <v>1</v>
      </c>
      <c r="U73" s="60"/>
    </row>
    <row r="74" spans="1:21" ht="20.100000000000001" customHeight="1" x14ac:dyDescent="0.2">
      <c r="A74" s="143" t="s">
        <v>218</v>
      </c>
      <c r="B74" s="157" t="s">
        <v>188</v>
      </c>
      <c r="C74" s="153" t="s">
        <v>219</v>
      </c>
      <c r="D74" s="153" t="s">
        <v>220</v>
      </c>
      <c r="E74" s="152" t="s">
        <v>86</v>
      </c>
      <c r="F74" s="152">
        <v>0</v>
      </c>
      <c r="G74" s="152">
        <v>1</v>
      </c>
      <c r="H74" s="152">
        <v>1</v>
      </c>
      <c r="I74" s="36">
        <f>Table4[[#This Row],[Maximum Units Per Auth]]/Table4[[#This Row],[Max]]</f>
        <v>1</v>
      </c>
      <c r="J74" s="65">
        <v>5</v>
      </c>
      <c r="K74" s="63">
        <v>1</v>
      </c>
      <c r="L74" s="63">
        <v>1</v>
      </c>
      <c r="M74" s="63">
        <v>1</v>
      </c>
      <c r="N74" s="63">
        <v>1</v>
      </c>
      <c r="O74" s="64">
        <v>1</v>
      </c>
      <c r="P74" s="66">
        <v>1</v>
      </c>
      <c r="Q74" s="67">
        <v>1</v>
      </c>
      <c r="R74" s="67">
        <v>1</v>
      </c>
      <c r="S74" s="67">
        <v>1</v>
      </c>
      <c r="T74" s="67">
        <v>1</v>
      </c>
      <c r="U74" s="60"/>
    </row>
    <row r="75" spans="1:21" ht="20.100000000000001" customHeight="1" x14ac:dyDescent="0.2">
      <c r="A75" s="143" t="s">
        <v>103</v>
      </c>
      <c r="B75" s="157" t="s">
        <v>188</v>
      </c>
      <c r="C75" s="153" t="s">
        <v>104</v>
      </c>
      <c r="D75" s="153" t="s">
        <v>85</v>
      </c>
      <c r="E75" s="152" t="s">
        <v>86</v>
      </c>
      <c r="F75" s="152">
        <v>0</v>
      </c>
      <c r="G75" s="152">
        <v>24</v>
      </c>
      <c r="H75" s="152">
        <v>24</v>
      </c>
      <c r="I75" s="33">
        <f>Table4[[#This Row],[Maximum Units Per Auth]]/Table4[[#This Row],[Max]]</f>
        <v>12</v>
      </c>
      <c r="J75" s="29">
        <v>12</v>
      </c>
      <c r="K75" s="34">
        <v>1</v>
      </c>
      <c r="L75" s="34">
        <v>1</v>
      </c>
      <c r="M75" s="34">
        <v>1</v>
      </c>
      <c r="N75" s="34">
        <v>1.25</v>
      </c>
      <c r="O75" s="57">
        <v>2</v>
      </c>
      <c r="P75" s="58">
        <v>1</v>
      </c>
      <c r="Q75" s="59">
        <v>1</v>
      </c>
      <c r="R75" s="59">
        <v>1</v>
      </c>
      <c r="S75" s="59">
        <v>1.25</v>
      </c>
      <c r="T75" s="59">
        <v>2</v>
      </c>
      <c r="U75" s="60"/>
    </row>
    <row r="76" spans="1:21" ht="20.100000000000001" customHeight="1" x14ac:dyDescent="0.2">
      <c r="A76" s="143" t="s">
        <v>221</v>
      </c>
      <c r="B76" s="157" t="s">
        <v>331</v>
      </c>
      <c r="C76" s="153" t="s">
        <v>104</v>
      </c>
      <c r="D76" s="153" t="s">
        <v>85</v>
      </c>
      <c r="E76" s="140" t="s">
        <v>78</v>
      </c>
      <c r="F76" s="152">
        <v>0</v>
      </c>
      <c r="G76" s="152">
        <v>3</v>
      </c>
      <c r="H76" s="152">
        <v>3</v>
      </c>
      <c r="I76" s="33">
        <f>Table4[[#This Row],[Maximum Units Per Auth]]/Table4[[#This Row],[Max]]</f>
        <v>9</v>
      </c>
      <c r="J76" s="29">
        <v>12</v>
      </c>
      <c r="K76" s="34">
        <v>0.16666666666666666</v>
      </c>
      <c r="L76" s="34">
        <v>0.16666666666666666</v>
      </c>
      <c r="M76" s="34">
        <v>0.16666666666666666</v>
      </c>
      <c r="N76" s="34">
        <v>0.20833333333333334</v>
      </c>
      <c r="O76" s="57">
        <v>0.33333333333333331</v>
      </c>
      <c r="P76" s="58">
        <v>1</v>
      </c>
      <c r="Q76" s="59">
        <v>1</v>
      </c>
      <c r="R76" s="59">
        <v>1</v>
      </c>
      <c r="S76" s="59">
        <v>1.25</v>
      </c>
      <c r="T76" s="59">
        <v>2</v>
      </c>
      <c r="U76" s="60"/>
    </row>
    <row r="77" spans="1:21" ht="20.100000000000001" customHeight="1" x14ac:dyDescent="0.2">
      <c r="A77" s="143" t="s">
        <v>221</v>
      </c>
      <c r="B77" s="157" t="s">
        <v>186</v>
      </c>
      <c r="C77" s="153" t="s">
        <v>104</v>
      </c>
      <c r="D77" s="153" t="s">
        <v>85</v>
      </c>
      <c r="E77" s="152" t="s">
        <v>86</v>
      </c>
      <c r="F77" s="152">
        <v>0</v>
      </c>
      <c r="G77" s="152">
        <v>24</v>
      </c>
      <c r="H77" s="152">
        <v>24</v>
      </c>
      <c r="I77" s="33">
        <f>Table4[[#This Row],[Maximum Units Per Auth]]/Table4[[#This Row],[Max]]</f>
        <v>12</v>
      </c>
      <c r="J77" s="29">
        <v>12</v>
      </c>
      <c r="K77" s="34">
        <v>1</v>
      </c>
      <c r="L77" s="34">
        <v>1</v>
      </c>
      <c r="M77" s="34">
        <v>1</v>
      </c>
      <c r="N77" s="34">
        <v>1.25</v>
      </c>
      <c r="O77" s="57">
        <v>2</v>
      </c>
      <c r="P77" s="58">
        <v>1</v>
      </c>
      <c r="Q77" s="59">
        <v>1</v>
      </c>
      <c r="R77" s="59">
        <v>1</v>
      </c>
      <c r="S77" s="59">
        <v>1.25</v>
      </c>
      <c r="T77" s="59">
        <v>2</v>
      </c>
      <c r="U77" s="60"/>
    </row>
    <row r="78" spans="1:21" ht="20.100000000000001" customHeight="1" x14ac:dyDescent="0.2">
      <c r="A78" s="143" t="s">
        <v>221</v>
      </c>
      <c r="B78" s="157" t="s">
        <v>187</v>
      </c>
      <c r="C78" s="153" t="s">
        <v>104</v>
      </c>
      <c r="D78" s="153" t="s">
        <v>85</v>
      </c>
      <c r="E78" s="152" t="s">
        <v>86</v>
      </c>
      <c r="F78" s="152">
        <v>0</v>
      </c>
      <c r="G78" s="152">
        <v>24</v>
      </c>
      <c r="H78" s="152">
        <v>24</v>
      </c>
      <c r="I78" s="33">
        <f>Table4[[#This Row],[Maximum Units Per Auth]]/Table4[[#This Row],[Max]]</f>
        <v>12</v>
      </c>
      <c r="J78" s="29">
        <v>12</v>
      </c>
      <c r="K78" s="34">
        <v>1</v>
      </c>
      <c r="L78" s="34">
        <v>1</v>
      </c>
      <c r="M78" s="34">
        <v>1</v>
      </c>
      <c r="N78" s="34">
        <v>1.25</v>
      </c>
      <c r="O78" s="57">
        <v>2</v>
      </c>
      <c r="P78" s="58">
        <v>1</v>
      </c>
      <c r="Q78" s="59">
        <v>1</v>
      </c>
      <c r="R78" s="59">
        <v>1</v>
      </c>
      <c r="S78" s="59">
        <v>1.25</v>
      </c>
      <c r="T78" s="59">
        <v>2</v>
      </c>
      <c r="U78" s="60"/>
    </row>
    <row r="79" spans="1:21" ht="20.100000000000001" customHeight="1" x14ac:dyDescent="0.2">
      <c r="A79" s="143" t="s">
        <v>106</v>
      </c>
      <c r="B79" s="157" t="s">
        <v>331</v>
      </c>
      <c r="C79" s="153" t="s">
        <v>107</v>
      </c>
      <c r="D79" s="153" t="s">
        <v>85</v>
      </c>
      <c r="E79" s="140" t="s">
        <v>78</v>
      </c>
      <c r="F79" s="152">
        <v>0</v>
      </c>
      <c r="G79" s="152">
        <v>6</v>
      </c>
      <c r="H79" s="152">
        <v>6</v>
      </c>
      <c r="I79" s="36">
        <f>Table4[[#This Row],[Maximum Units Per Auth]]/Table4[[#This Row],[Max]]</f>
        <v>3.5999999999999996</v>
      </c>
      <c r="J79" s="26">
        <v>6</v>
      </c>
      <c r="K79" s="37">
        <v>0.16666666666666666</v>
      </c>
      <c r="L79" s="37">
        <v>0.75</v>
      </c>
      <c r="M79" s="37">
        <v>1</v>
      </c>
      <c r="N79" s="37">
        <v>1.25</v>
      </c>
      <c r="O79" s="57">
        <v>1.6666666666666667</v>
      </c>
      <c r="P79" s="61">
        <v>1</v>
      </c>
      <c r="Q79" s="62">
        <v>4.5</v>
      </c>
      <c r="R79" s="62">
        <v>6</v>
      </c>
      <c r="S79" s="62">
        <v>7.5</v>
      </c>
      <c r="T79" s="62">
        <v>10</v>
      </c>
      <c r="U79" s="60"/>
    </row>
    <row r="80" spans="1:21" ht="20.100000000000001" customHeight="1" x14ac:dyDescent="0.2">
      <c r="A80" s="143" t="s">
        <v>106</v>
      </c>
      <c r="B80" s="157" t="s">
        <v>186</v>
      </c>
      <c r="C80" s="153" t="s">
        <v>107</v>
      </c>
      <c r="D80" s="153" t="s">
        <v>85</v>
      </c>
      <c r="E80" s="152" t="s">
        <v>86</v>
      </c>
      <c r="F80" s="152">
        <v>0</v>
      </c>
      <c r="G80" s="152">
        <v>24</v>
      </c>
      <c r="H80" s="152">
        <v>24</v>
      </c>
      <c r="I80" s="36">
        <f>Table4[[#This Row],[Maximum Units Per Auth]]/Table4[[#This Row],[Max]]</f>
        <v>2.4</v>
      </c>
      <c r="J80" s="26">
        <v>6</v>
      </c>
      <c r="K80" s="37">
        <v>1</v>
      </c>
      <c r="L80" s="37">
        <v>4.5</v>
      </c>
      <c r="M80" s="37">
        <v>6</v>
      </c>
      <c r="N80" s="37">
        <v>7.5</v>
      </c>
      <c r="O80" s="57">
        <v>10</v>
      </c>
      <c r="P80" s="61">
        <v>1</v>
      </c>
      <c r="Q80" s="62">
        <v>4.5</v>
      </c>
      <c r="R80" s="62">
        <v>6</v>
      </c>
      <c r="S80" s="62">
        <v>7.5</v>
      </c>
      <c r="T80" s="62">
        <v>10</v>
      </c>
      <c r="U80" s="60"/>
    </row>
    <row r="81" spans="1:21" ht="20.100000000000001" customHeight="1" x14ac:dyDescent="0.2">
      <c r="A81" s="143" t="s">
        <v>106</v>
      </c>
      <c r="B81" s="157" t="s">
        <v>187</v>
      </c>
      <c r="C81" s="153" t="s">
        <v>107</v>
      </c>
      <c r="D81" s="153" t="s">
        <v>85</v>
      </c>
      <c r="E81" s="152" t="s">
        <v>86</v>
      </c>
      <c r="F81" s="152">
        <v>0</v>
      </c>
      <c r="G81" s="152">
        <v>24</v>
      </c>
      <c r="H81" s="152">
        <v>24</v>
      </c>
      <c r="I81" s="36">
        <f>Table4[[#This Row],[Maximum Units Per Auth]]/Table4[[#This Row],[Max]]</f>
        <v>2.4</v>
      </c>
      <c r="J81" s="26">
        <v>6</v>
      </c>
      <c r="K81" s="37">
        <v>1</v>
      </c>
      <c r="L81" s="37">
        <v>4.5</v>
      </c>
      <c r="M81" s="37">
        <v>6</v>
      </c>
      <c r="N81" s="37">
        <v>7.5</v>
      </c>
      <c r="O81" s="57">
        <v>10</v>
      </c>
      <c r="P81" s="61">
        <v>1</v>
      </c>
      <c r="Q81" s="62">
        <v>4.5</v>
      </c>
      <c r="R81" s="62">
        <v>6</v>
      </c>
      <c r="S81" s="62">
        <v>7.5</v>
      </c>
      <c r="T81" s="62">
        <v>10</v>
      </c>
      <c r="U81" s="60"/>
    </row>
    <row r="82" spans="1:21" ht="20.100000000000001" customHeight="1" x14ac:dyDescent="0.2">
      <c r="A82" s="143" t="s">
        <v>106</v>
      </c>
      <c r="B82" s="157" t="s">
        <v>188</v>
      </c>
      <c r="C82" s="153" t="s">
        <v>107</v>
      </c>
      <c r="D82" s="153" t="s">
        <v>85</v>
      </c>
      <c r="E82" s="152" t="s">
        <v>86</v>
      </c>
      <c r="F82" s="152">
        <v>0</v>
      </c>
      <c r="G82" s="152">
        <v>24</v>
      </c>
      <c r="H82" s="152">
        <v>24</v>
      </c>
      <c r="I82" s="36">
        <f>Table4[[#This Row],[Maximum Units Per Auth]]/Table4[[#This Row],[Max]]</f>
        <v>2.4</v>
      </c>
      <c r="J82" s="26">
        <v>6</v>
      </c>
      <c r="K82" s="37">
        <v>1</v>
      </c>
      <c r="L82" s="37">
        <v>4.5</v>
      </c>
      <c r="M82" s="37">
        <v>6</v>
      </c>
      <c r="N82" s="37">
        <v>7.5</v>
      </c>
      <c r="O82" s="57">
        <v>10</v>
      </c>
      <c r="P82" s="61">
        <v>1</v>
      </c>
      <c r="Q82" s="62">
        <v>4.5</v>
      </c>
      <c r="R82" s="62">
        <v>6</v>
      </c>
      <c r="S82" s="62">
        <v>7.5</v>
      </c>
      <c r="T82" s="62">
        <v>10</v>
      </c>
      <c r="U82" s="60"/>
    </row>
    <row r="83" spans="1:21" ht="20.100000000000001" customHeight="1" x14ac:dyDescent="0.2">
      <c r="A83" s="143" t="s">
        <v>108</v>
      </c>
      <c r="B83" s="157" t="s">
        <v>331</v>
      </c>
      <c r="C83" s="153" t="s">
        <v>109</v>
      </c>
      <c r="D83" s="153" t="s">
        <v>110</v>
      </c>
      <c r="E83" s="140" t="s">
        <v>78</v>
      </c>
      <c r="F83" s="152">
        <v>0</v>
      </c>
      <c r="G83" s="152">
        <v>3</v>
      </c>
      <c r="H83" s="152">
        <v>3</v>
      </c>
      <c r="I83" s="36">
        <f>Table4[[#This Row],[Maximum Units Per Auth]]/Table4[[#This Row],[Max]]</f>
        <v>1.5</v>
      </c>
      <c r="J83" s="26">
        <v>92</v>
      </c>
      <c r="K83" s="37">
        <v>0.16666666666666666</v>
      </c>
      <c r="L83" s="37">
        <v>1.3333333333333333</v>
      </c>
      <c r="M83" s="37">
        <v>2</v>
      </c>
      <c r="N83" s="37">
        <v>2</v>
      </c>
      <c r="O83" s="57">
        <v>2</v>
      </c>
      <c r="P83" s="61">
        <v>1</v>
      </c>
      <c r="Q83" s="62">
        <v>8</v>
      </c>
      <c r="R83" s="62">
        <v>12</v>
      </c>
      <c r="S83" s="62">
        <v>12</v>
      </c>
      <c r="T83" s="62">
        <v>12</v>
      </c>
      <c r="U83" s="60"/>
    </row>
    <row r="84" spans="1:21" ht="20.100000000000001" customHeight="1" x14ac:dyDescent="0.2">
      <c r="A84" s="143" t="s">
        <v>108</v>
      </c>
      <c r="B84" s="157" t="s">
        <v>186</v>
      </c>
      <c r="C84" s="153" t="s">
        <v>109</v>
      </c>
      <c r="D84" s="153" t="s">
        <v>110</v>
      </c>
      <c r="E84" s="152" t="s">
        <v>86</v>
      </c>
      <c r="F84" s="152">
        <v>0</v>
      </c>
      <c r="G84" s="152">
        <v>12</v>
      </c>
      <c r="H84" s="152">
        <v>12</v>
      </c>
      <c r="I84" s="36">
        <f>Table4[[#This Row],[Maximum Units Per Auth]]/Table4[[#This Row],[Max]]</f>
        <v>1</v>
      </c>
      <c r="J84" s="26">
        <v>92</v>
      </c>
      <c r="K84" s="37">
        <v>1</v>
      </c>
      <c r="L84" s="37">
        <v>8</v>
      </c>
      <c r="M84" s="37">
        <v>12</v>
      </c>
      <c r="N84" s="37">
        <v>12</v>
      </c>
      <c r="O84" s="57">
        <v>12</v>
      </c>
      <c r="P84" s="61">
        <v>1</v>
      </c>
      <c r="Q84" s="62">
        <v>8</v>
      </c>
      <c r="R84" s="62">
        <v>12</v>
      </c>
      <c r="S84" s="62">
        <v>12</v>
      </c>
      <c r="T84" s="62">
        <v>12</v>
      </c>
      <c r="U84" s="60"/>
    </row>
    <row r="85" spans="1:21" ht="20.100000000000001" customHeight="1" x14ac:dyDescent="0.2">
      <c r="A85" s="143" t="s">
        <v>108</v>
      </c>
      <c r="B85" s="157" t="s">
        <v>187</v>
      </c>
      <c r="C85" s="153" t="s">
        <v>109</v>
      </c>
      <c r="D85" s="153" t="s">
        <v>110</v>
      </c>
      <c r="E85" s="152" t="s">
        <v>86</v>
      </c>
      <c r="F85" s="152">
        <v>0</v>
      </c>
      <c r="G85" s="152">
        <v>12</v>
      </c>
      <c r="H85" s="152">
        <v>12</v>
      </c>
      <c r="I85" s="36">
        <f>Table4[[#This Row],[Maximum Units Per Auth]]/Table4[[#This Row],[Max]]</f>
        <v>1</v>
      </c>
      <c r="J85" s="26">
        <v>92</v>
      </c>
      <c r="K85" s="37">
        <v>1</v>
      </c>
      <c r="L85" s="37">
        <v>8</v>
      </c>
      <c r="M85" s="37">
        <v>12</v>
      </c>
      <c r="N85" s="37">
        <v>12</v>
      </c>
      <c r="O85" s="57">
        <v>12</v>
      </c>
      <c r="P85" s="61">
        <v>1</v>
      </c>
      <c r="Q85" s="62">
        <v>8</v>
      </c>
      <c r="R85" s="62">
        <v>12</v>
      </c>
      <c r="S85" s="62">
        <v>12</v>
      </c>
      <c r="T85" s="62">
        <v>12</v>
      </c>
      <c r="U85" s="60"/>
    </row>
    <row r="86" spans="1:21" ht="20.100000000000001" customHeight="1" x14ac:dyDescent="0.2">
      <c r="A86" s="143" t="s">
        <v>108</v>
      </c>
      <c r="B86" s="157" t="s">
        <v>188</v>
      </c>
      <c r="C86" s="153" t="s">
        <v>109</v>
      </c>
      <c r="D86" s="153" t="s">
        <v>110</v>
      </c>
      <c r="E86" s="152" t="s">
        <v>86</v>
      </c>
      <c r="F86" s="152">
        <v>0</v>
      </c>
      <c r="G86" s="152">
        <v>12</v>
      </c>
      <c r="H86" s="152">
        <v>12</v>
      </c>
      <c r="I86" s="36">
        <f>Table4[[#This Row],[Maximum Units Per Auth]]/Table4[[#This Row],[Max]]</f>
        <v>1</v>
      </c>
      <c r="J86" s="26">
        <v>92</v>
      </c>
      <c r="K86" s="37">
        <v>1</v>
      </c>
      <c r="L86" s="37">
        <v>8</v>
      </c>
      <c r="M86" s="37">
        <v>12</v>
      </c>
      <c r="N86" s="37">
        <v>12</v>
      </c>
      <c r="O86" s="57">
        <v>12</v>
      </c>
      <c r="P86" s="61">
        <v>1</v>
      </c>
      <c r="Q86" s="62">
        <v>8</v>
      </c>
      <c r="R86" s="62">
        <v>12</v>
      </c>
      <c r="S86" s="62">
        <v>12</v>
      </c>
      <c r="T86" s="62">
        <v>12</v>
      </c>
      <c r="U86" s="60"/>
    </row>
    <row r="87" spans="1:21" ht="20.100000000000001" customHeight="1" x14ac:dyDescent="0.2">
      <c r="A87" s="143" t="s">
        <v>115</v>
      </c>
      <c r="B87" s="157" t="s">
        <v>331</v>
      </c>
      <c r="C87" s="153">
        <v>90853</v>
      </c>
      <c r="D87" s="153" t="s">
        <v>85</v>
      </c>
      <c r="E87" s="140" t="s">
        <v>78</v>
      </c>
      <c r="F87" s="152">
        <v>0</v>
      </c>
      <c r="G87" s="152">
        <v>6</v>
      </c>
      <c r="H87" s="152">
        <v>6</v>
      </c>
      <c r="I87" s="33">
        <f>Table4[[#This Row],[Maximum Units Per Auth]]/Table4[[#This Row],[Max]]</f>
        <v>1.3846153846153848</v>
      </c>
      <c r="J87" s="29">
        <f>INDEX('DD Adult'!$B$2:$B$101,MATCH(Table4[[#This Row],[Procedure Codes]],'DD Adult'!$A$2:$A$101,0),1)</f>
        <v>33</v>
      </c>
      <c r="K87" s="34">
        <v>0.16666666666666666</v>
      </c>
      <c r="L87" s="34">
        <v>0.33333333333333331</v>
      </c>
      <c r="M87" s="34">
        <v>0.83333333333333337</v>
      </c>
      <c r="N87" s="34">
        <v>2</v>
      </c>
      <c r="O87" s="57">
        <v>4.333333333333333</v>
      </c>
      <c r="P87" s="58">
        <f>INDEX('DD Adult'!$C$2:$C$101,MATCH(Table4[[#This Row],[Procedure Codes]],'DD Adult'!$A$2:$A$101,0),1)</f>
        <v>1</v>
      </c>
      <c r="Q87" s="59">
        <f>INDEX('DD Adult'!$D$2:$D$101,MATCH(Table4[[#This Row],[Procedure Codes]],'DD Adult'!$A$2:$A$101,0),1)</f>
        <v>2</v>
      </c>
      <c r="R87" s="59">
        <f>INDEX('DD Adult'!$E$2:$E$101,MATCH(Table4[[#This Row],[Procedure Codes]],'DD Adult'!$A$2:$A$101,0),1)</f>
        <v>5</v>
      </c>
      <c r="S87" s="59">
        <f>INDEX('DD Adult'!$F$2:$F$101,MATCH(Table4[[#This Row],[Procedure Codes]],'DD Adult'!$A$2:$A$101,0),1)</f>
        <v>12</v>
      </c>
      <c r="T87" s="59">
        <f>INDEX('DD Adult'!$G$2:$G$101,MATCH(Table4[[#This Row],[Procedure Codes]],'DD Adult'!$A$2:$A$101,0),1)</f>
        <v>26</v>
      </c>
      <c r="U87" s="60"/>
    </row>
    <row r="88" spans="1:21" ht="20.100000000000001" customHeight="1" x14ac:dyDescent="0.2">
      <c r="A88" s="143" t="s">
        <v>115</v>
      </c>
      <c r="B88" s="157" t="s">
        <v>186</v>
      </c>
      <c r="C88" s="153">
        <v>90853</v>
      </c>
      <c r="D88" s="153" t="s">
        <v>85</v>
      </c>
      <c r="E88" s="152" t="s">
        <v>80</v>
      </c>
      <c r="F88" s="152">
        <v>0</v>
      </c>
      <c r="G88" s="152">
        <v>26</v>
      </c>
      <c r="H88" s="152">
        <v>52</v>
      </c>
      <c r="I88" s="33">
        <f>Table4[[#This Row],[Maximum Units Per Auth]]/Table4[[#This Row],[Max]]</f>
        <v>1</v>
      </c>
      <c r="J88" s="29">
        <v>33</v>
      </c>
      <c r="K88" s="34">
        <v>1</v>
      </c>
      <c r="L88" s="34">
        <v>2</v>
      </c>
      <c r="M88" s="34">
        <v>5</v>
      </c>
      <c r="N88" s="34">
        <v>12</v>
      </c>
      <c r="O88" s="57">
        <v>26</v>
      </c>
      <c r="P88" s="58">
        <v>1</v>
      </c>
      <c r="Q88" s="59">
        <v>2</v>
      </c>
      <c r="R88" s="59">
        <v>5</v>
      </c>
      <c r="S88" s="59">
        <v>12</v>
      </c>
      <c r="T88" s="59">
        <v>26</v>
      </c>
      <c r="U88" s="60"/>
    </row>
    <row r="89" spans="1:21" ht="20.100000000000001" customHeight="1" x14ac:dyDescent="0.2">
      <c r="A89" s="143" t="s">
        <v>115</v>
      </c>
      <c r="B89" s="157" t="s">
        <v>187</v>
      </c>
      <c r="C89" s="153">
        <v>90853</v>
      </c>
      <c r="D89" s="153" t="s">
        <v>85</v>
      </c>
      <c r="E89" s="152" t="s">
        <v>80</v>
      </c>
      <c r="F89" s="152">
        <v>0</v>
      </c>
      <c r="G89" s="152">
        <v>26</v>
      </c>
      <c r="H89" s="152">
        <v>52</v>
      </c>
      <c r="I89" s="33">
        <f>Table4[[#This Row],[Maximum Units Per Auth]]/Table4[[#This Row],[Max]]</f>
        <v>1</v>
      </c>
      <c r="J89" s="29">
        <v>33</v>
      </c>
      <c r="K89" s="34">
        <v>1</v>
      </c>
      <c r="L89" s="34">
        <v>2</v>
      </c>
      <c r="M89" s="34">
        <v>5</v>
      </c>
      <c r="N89" s="34">
        <v>12</v>
      </c>
      <c r="O89" s="57">
        <v>26</v>
      </c>
      <c r="P89" s="58">
        <v>1</v>
      </c>
      <c r="Q89" s="59">
        <v>2</v>
      </c>
      <c r="R89" s="59">
        <v>5</v>
      </c>
      <c r="S89" s="59">
        <v>12</v>
      </c>
      <c r="T89" s="59">
        <v>26</v>
      </c>
      <c r="U89" s="60"/>
    </row>
    <row r="90" spans="1:21" ht="20.100000000000001" customHeight="1" x14ac:dyDescent="0.2">
      <c r="A90" s="143" t="s">
        <v>115</v>
      </c>
      <c r="B90" s="157" t="s">
        <v>188</v>
      </c>
      <c r="C90" s="153">
        <v>90853</v>
      </c>
      <c r="D90" s="153" t="s">
        <v>85</v>
      </c>
      <c r="E90" s="152" t="s">
        <v>80</v>
      </c>
      <c r="F90" s="152">
        <v>0</v>
      </c>
      <c r="G90" s="152">
        <v>26</v>
      </c>
      <c r="H90" s="152">
        <v>52</v>
      </c>
      <c r="I90" s="33">
        <f>Table4[[#This Row],[Maximum Units Per Auth]]/Table4[[#This Row],[Max]]</f>
        <v>1</v>
      </c>
      <c r="J90" s="29">
        <v>33</v>
      </c>
      <c r="K90" s="34">
        <v>1</v>
      </c>
      <c r="L90" s="34">
        <v>2</v>
      </c>
      <c r="M90" s="34">
        <v>5</v>
      </c>
      <c r="N90" s="34">
        <v>12</v>
      </c>
      <c r="O90" s="57">
        <v>26</v>
      </c>
      <c r="P90" s="58">
        <v>1</v>
      </c>
      <c r="Q90" s="59">
        <v>2</v>
      </c>
      <c r="R90" s="59">
        <v>5</v>
      </c>
      <c r="S90" s="59">
        <v>12</v>
      </c>
      <c r="T90" s="59">
        <v>26</v>
      </c>
      <c r="U90" s="60"/>
    </row>
    <row r="91" spans="1:21" ht="20.100000000000001" customHeight="1" x14ac:dyDescent="0.2">
      <c r="A91" s="143" t="s">
        <v>116</v>
      </c>
      <c r="B91" s="157" t="s">
        <v>331</v>
      </c>
      <c r="C91" s="153" t="s">
        <v>222</v>
      </c>
      <c r="D91" s="153" t="s">
        <v>77</v>
      </c>
      <c r="E91" s="140" t="s">
        <v>78</v>
      </c>
      <c r="F91" s="152">
        <v>0</v>
      </c>
      <c r="G91" s="152">
        <v>0</v>
      </c>
      <c r="H91" s="152">
        <v>0</v>
      </c>
      <c r="I91" s="36">
        <f>Table4[[#This Row],[Maximum Units Per Auth]]/Table4[[#This Row],[Max]]</f>
        <v>0</v>
      </c>
      <c r="J91" s="26">
        <v>3</v>
      </c>
      <c r="K91" s="37">
        <v>4.333333333333333</v>
      </c>
      <c r="L91" s="37">
        <v>7.166666666666667</v>
      </c>
      <c r="M91" s="37">
        <v>10</v>
      </c>
      <c r="N91" s="37">
        <v>11.916666666666666</v>
      </c>
      <c r="O91" s="57">
        <v>13.833333333333334</v>
      </c>
      <c r="P91" s="61">
        <v>26</v>
      </c>
      <c r="Q91" s="62">
        <v>43</v>
      </c>
      <c r="R91" s="62">
        <v>60</v>
      </c>
      <c r="S91" s="62">
        <v>71.5</v>
      </c>
      <c r="T91" s="62">
        <v>83</v>
      </c>
      <c r="U91" s="60"/>
    </row>
    <row r="92" spans="1:21" ht="20.100000000000001" customHeight="1" x14ac:dyDescent="0.2">
      <c r="A92" s="143" t="s">
        <v>116</v>
      </c>
      <c r="B92" s="157" t="s">
        <v>186</v>
      </c>
      <c r="C92" s="153" t="s">
        <v>222</v>
      </c>
      <c r="D92" s="153" t="s">
        <v>77</v>
      </c>
      <c r="E92" s="152" t="s">
        <v>80</v>
      </c>
      <c r="F92" s="152">
        <v>0</v>
      </c>
      <c r="G92" s="152">
        <v>0</v>
      </c>
      <c r="H92" s="152">
        <v>0</v>
      </c>
      <c r="I92" s="36">
        <f>Table4[[#This Row],[Maximum Units Per Auth]]/Table4[[#This Row],[Max]]</f>
        <v>0</v>
      </c>
      <c r="J92" s="26">
        <v>3</v>
      </c>
      <c r="K92" s="37">
        <v>13</v>
      </c>
      <c r="L92" s="37">
        <v>21.5</v>
      </c>
      <c r="M92" s="37">
        <v>30</v>
      </c>
      <c r="N92" s="37">
        <v>35.75</v>
      </c>
      <c r="O92" s="57">
        <v>41.5</v>
      </c>
      <c r="P92" s="61">
        <v>26</v>
      </c>
      <c r="Q92" s="62">
        <v>43</v>
      </c>
      <c r="R92" s="62">
        <v>60</v>
      </c>
      <c r="S92" s="62">
        <v>71.5</v>
      </c>
      <c r="T92" s="62">
        <v>83</v>
      </c>
      <c r="U92" s="60"/>
    </row>
    <row r="93" spans="1:21" ht="20.100000000000001" customHeight="1" x14ac:dyDescent="0.2">
      <c r="A93" s="143" t="s">
        <v>116</v>
      </c>
      <c r="B93" s="142" t="s">
        <v>187</v>
      </c>
      <c r="C93" s="139" t="s">
        <v>222</v>
      </c>
      <c r="D93" s="139" t="s">
        <v>77</v>
      </c>
      <c r="E93" s="140" t="s">
        <v>80</v>
      </c>
      <c r="F93" s="140">
        <v>0</v>
      </c>
      <c r="G93" s="140">
        <v>0</v>
      </c>
      <c r="H93" s="140">
        <v>0</v>
      </c>
      <c r="I93" s="95">
        <f>Table4[[#This Row],[Maximum Units Per Auth]]/Table4[[#This Row],[Max]]</f>
        <v>0</v>
      </c>
      <c r="J93" s="96">
        <v>3</v>
      </c>
      <c r="K93" s="97">
        <v>13</v>
      </c>
      <c r="L93" s="97">
        <v>21.5</v>
      </c>
      <c r="M93" s="97">
        <v>30</v>
      </c>
      <c r="N93" s="97">
        <v>35.75</v>
      </c>
      <c r="O93" s="57">
        <v>41.5</v>
      </c>
      <c r="P93" s="61">
        <v>26</v>
      </c>
      <c r="Q93" s="62">
        <v>43</v>
      </c>
      <c r="R93" s="62">
        <v>60</v>
      </c>
      <c r="S93" s="62">
        <v>71.5</v>
      </c>
      <c r="T93" s="62">
        <v>83</v>
      </c>
      <c r="U93" s="60"/>
    </row>
    <row r="94" spans="1:21" ht="20.100000000000001" customHeight="1" x14ac:dyDescent="0.2">
      <c r="A94" s="143" t="s">
        <v>116</v>
      </c>
      <c r="B94" s="157" t="s">
        <v>188</v>
      </c>
      <c r="C94" s="153" t="s">
        <v>222</v>
      </c>
      <c r="D94" s="153" t="s">
        <v>77</v>
      </c>
      <c r="E94" s="152" t="s">
        <v>80</v>
      </c>
      <c r="F94" s="152">
        <v>96</v>
      </c>
      <c r="G94" s="152">
        <v>240</v>
      </c>
      <c r="H94" s="152">
        <v>480</v>
      </c>
      <c r="I94" s="36">
        <f>Table4[[#This Row],[Maximum Units Per Auth]]/Table4[[#This Row],[Max]]</f>
        <v>5.7831325301204819</v>
      </c>
      <c r="J94" s="26">
        <v>3</v>
      </c>
      <c r="K94" s="37">
        <v>13</v>
      </c>
      <c r="L94" s="37">
        <v>21.5</v>
      </c>
      <c r="M94" s="37">
        <v>30</v>
      </c>
      <c r="N94" s="37">
        <v>35.75</v>
      </c>
      <c r="O94" s="57">
        <v>41.5</v>
      </c>
      <c r="P94" s="61">
        <v>26</v>
      </c>
      <c r="Q94" s="62">
        <v>43</v>
      </c>
      <c r="R94" s="62">
        <v>60</v>
      </c>
      <c r="S94" s="62">
        <v>71.5</v>
      </c>
      <c r="T94" s="62">
        <v>83</v>
      </c>
      <c r="U94" s="60"/>
    </row>
    <row r="95" spans="1:21" ht="20.100000000000001" customHeight="1" x14ac:dyDescent="0.2">
      <c r="A95" s="143" t="s">
        <v>223</v>
      </c>
      <c r="B95" s="157" t="s">
        <v>331</v>
      </c>
      <c r="C95" s="153" t="s">
        <v>119</v>
      </c>
      <c r="D95" s="153" t="s">
        <v>77</v>
      </c>
      <c r="E95" s="140" t="s">
        <v>78</v>
      </c>
      <c r="F95" s="152">
        <v>0</v>
      </c>
      <c r="G95" s="152">
        <v>0</v>
      </c>
      <c r="H95" s="152">
        <v>0</v>
      </c>
      <c r="I95" s="33">
        <f>Table4[[#This Row],[Maximum Units Per Auth]]/Table4[[#This Row],[Max]]</f>
        <v>0</v>
      </c>
      <c r="J95" s="29">
        <v>3</v>
      </c>
      <c r="K95" s="34">
        <v>4.333333333333333</v>
      </c>
      <c r="L95" s="34">
        <v>7.166666666666667</v>
      </c>
      <c r="M95" s="34">
        <v>10</v>
      </c>
      <c r="N95" s="34">
        <v>11.916666666666666</v>
      </c>
      <c r="O95" s="57">
        <v>13.833333333333334</v>
      </c>
      <c r="P95" s="58">
        <v>26</v>
      </c>
      <c r="Q95" s="59">
        <v>43</v>
      </c>
      <c r="R95" s="59">
        <v>60</v>
      </c>
      <c r="S95" s="59">
        <v>71.5</v>
      </c>
      <c r="T95" s="59">
        <v>83</v>
      </c>
      <c r="U95" s="60"/>
    </row>
    <row r="96" spans="1:21" ht="20.100000000000001" customHeight="1" x14ac:dyDescent="0.2">
      <c r="A96" s="143" t="s">
        <v>223</v>
      </c>
      <c r="B96" s="157" t="s">
        <v>186</v>
      </c>
      <c r="C96" s="153" t="s">
        <v>119</v>
      </c>
      <c r="D96" s="153" t="s">
        <v>77</v>
      </c>
      <c r="E96" s="152" t="s">
        <v>80</v>
      </c>
      <c r="F96" s="152">
        <v>0</v>
      </c>
      <c r="G96" s="152">
        <v>0</v>
      </c>
      <c r="H96" s="152">
        <v>0</v>
      </c>
      <c r="I96" s="33">
        <f>Table4[[#This Row],[Maximum Units Per Auth]]/Table4[[#This Row],[Max]]</f>
        <v>0</v>
      </c>
      <c r="J96" s="29">
        <v>3</v>
      </c>
      <c r="K96" s="34">
        <v>13</v>
      </c>
      <c r="L96" s="34">
        <v>21.5</v>
      </c>
      <c r="M96" s="34">
        <v>30</v>
      </c>
      <c r="N96" s="34">
        <v>35.75</v>
      </c>
      <c r="O96" s="57">
        <v>41.5</v>
      </c>
      <c r="P96" s="58">
        <v>26</v>
      </c>
      <c r="Q96" s="59">
        <v>43</v>
      </c>
      <c r="R96" s="59">
        <v>60</v>
      </c>
      <c r="S96" s="59">
        <v>71.5</v>
      </c>
      <c r="T96" s="59">
        <v>83</v>
      </c>
      <c r="U96" s="60"/>
    </row>
    <row r="97" spans="1:21" ht="20.100000000000001" customHeight="1" x14ac:dyDescent="0.2">
      <c r="A97" s="143" t="s">
        <v>223</v>
      </c>
      <c r="B97" s="157" t="s">
        <v>187</v>
      </c>
      <c r="C97" s="153" t="s">
        <v>119</v>
      </c>
      <c r="D97" s="153" t="s">
        <v>77</v>
      </c>
      <c r="E97" s="152" t="s">
        <v>80</v>
      </c>
      <c r="F97" s="152">
        <v>0</v>
      </c>
      <c r="G97" s="152">
        <v>0</v>
      </c>
      <c r="H97" s="152">
        <v>0</v>
      </c>
      <c r="I97" s="33">
        <f>Table4[[#This Row],[Maximum Units Per Auth]]/Table4[[#This Row],[Max]]</f>
        <v>0</v>
      </c>
      <c r="J97" s="29">
        <v>3</v>
      </c>
      <c r="K97" s="34">
        <v>13</v>
      </c>
      <c r="L97" s="34">
        <v>21.5</v>
      </c>
      <c r="M97" s="34">
        <v>30</v>
      </c>
      <c r="N97" s="34">
        <v>35.75</v>
      </c>
      <c r="O97" s="57">
        <v>41.5</v>
      </c>
      <c r="P97" s="58">
        <v>26</v>
      </c>
      <c r="Q97" s="59">
        <v>43</v>
      </c>
      <c r="R97" s="59">
        <v>60</v>
      </c>
      <c r="S97" s="59">
        <v>71.5</v>
      </c>
      <c r="T97" s="59">
        <v>83</v>
      </c>
      <c r="U97" s="60"/>
    </row>
    <row r="98" spans="1:21" ht="20.100000000000001" customHeight="1" x14ac:dyDescent="0.2">
      <c r="A98" s="143" t="s">
        <v>223</v>
      </c>
      <c r="B98" s="157" t="s">
        <v>188</v>
      </c>
      <c r="C98" s="153" t="s">
        <v>119</v>
      </c>
      <c r="D98" s="153" t="s">
        <v>77</v>
      </c>
      <c r="E98" s="152" t="s">
        <v>80</v>
      </c>
      <c r="F98" s="152">
        <v>0</v>
      </c>
      <c r="G98" s="152">
        <v>0</v>
      </c>
      <c r="H98" s="152">
        <v>0</v>
      </c>
      <c r="I98" s="33">
        <f>Table4[[#This Row],[Maximum Units Per Auth]]/Table4[[#This Row],[Max]]</f>
        <v>0</v>
      </c>
      <c r="J98" s="29">
        <v>3</v>
      </c>
      <c r="K98" s="34">
        <v>13</v>
      </c>
      <c r="L98" s="34">
        <v>21.5</v>
      </c>
      <c r="M98" s="34">
        <v>30</v>
      </c>
      <c r="N98" s="34">
        <v>35.75</v>
      </c>
      <c r="O98" s="57">
        <v>41.5</v>
      </c>
      <c r="P98" s="58">
        <v>26</v>
      </c>
      <c r="Q98" s="59">
        <v>43</v>
      </c>
      <c r="R98" s="59">
        <v>60</v>
      </c>
      <c r="S98" s="59">
        <v>71.5</v>
      </c>
      <c r="T98" s="59">
        <v>83</v>
      </c>
      <c r="U98" s="60"/>
    </row>
    <row r="99" spans="1:21" ht="20.100000000000001" customHeight="1" x14ac:dyDescent="0.2">
      <c r="A99" s="143" t="s">
        <v>120</v>
      </c>
      <c r="B99" s="157" t="s">
        <v>331</v>
      </c>
      <c r="C99" s="153" t="s">
        <v>121</v>
      </c>
      <c r="D99" s="153" t="s">
        <v>85</v>
      </c>
      <c r="E99" s="140" t="s">
        <v>78</v>
      </c>
      <c r="F99" s="152">
        <v>0</v>
      </c>
      <c r="G99" s="152">
        <v>6</v>
      </c>
      <c r="H99" s="152">
        <v>6</v>
      </c>
      <c r="I99" s="33">
        <f>Table4[[#This Row],[Maximum Units Per Auth]]/Table4[[#This Row],[Max]]</f>
        <v>1.7999999999999998</v>
      </c>
      <c r="J99" s="29">
        <v>218</v>
      </c>
      <c r="K99" s="34">
        <v>0.16666666666666666</v>
      </c>
      <c r="L99" s="34">
        <v>0.5</v>
      </c>
      <c r="M99" s="34">
        <v>0.83333333333333337</v>
      </c>
      <c r="N99" s="34">
        <v>1.625</v>
      </c>
      <c r="O99" s="57">
        <v>3.3333333333333335</v>
      </c>
      <c r="P99" s="58">
        <v>1</v>
      </c>
      <c r="Q99" s="59">
        <v>3</v>
      </c>
      <c r="R99" s="59">
        <v>5</v>
      </c>
      <c r="S99" s="59">
        <v>9.75</v>
      </c>
      <c r="T99" s="59">
        <v>20</v>
      </c>
      <c r="U99" s="60"/>
    </row>
    <row r="100" spans="1:21" ht="20.100000000000001" customHeight="1" x14ac:dyDescent="0.2">
      <c r="A100" s="143" t="s">
        <v>120</v>
      </c>
      <c r="B100" s="157" t="s">
        <v>216</v>
      </c>
      <c r="C100" s="153" t="s">
        <v>121</v>
      </c>
      <c r="D100" s="153" t="s">
        <v>85</v>
      </c>
      <c r="E100" s="152" t="s">
        <v>80</v>
      </c>
      <c r="F100" s="152">
        <v>0</v>
      </c>
      <c r="G100" s="152">
        <v>24</v>
      </c>
      <c r="H100" s="152">
        <v>24</v>
      </c>
      <c r="I100" s="33">
        <f>Table4[[#This Row],[Maximum Units Per Auth]]/Table4[[#This Row],[Max]]</f>
        <v>2.4</v>
      </c>
      <c r="J100" s="29">
        <v>218</v>
      </c>
      <c r="K100" s="34">
        <v>0.5</v>
      </c>
      <c r="L100" s="34">
        <v>1.5</v>
      </c>
      <c r="M100" s="34">
        <v>2.5</v>
      </c>
      <c r="N100" s="34">
        <v>4.875</v>
      </c>
      <c r="O100" s="57">
        <v>10</v>
      </c>
      <c r="P100" s="58">
        <v>1</v>
      </c>
      <c r="Q100" s="59">
        <v>3</v>
      </c>
      <c r="R100" s="59">
        <v>5</v>
      </c>
      <c r="S100" s="59">
        <v>9.75</v>
      </c>
      <c r="T100" s="59">
        <v>20</v>
      </c>
      <c r="U100" s="60"/>
    </row>
    <row r="101" spans="1:21" ht="20.100000000000001" customHeight="1" x14ac:dyDescent="0.2">
      <c r="A101" s="143" t="s">
        <v>120</v>
      </c>
      <c r="B101" s="157" t="s">
        <v>187</v>
      </c>
      <c r="C101" s="153" t="s">
        <v>121</v>
      </c>
      <c r="D101" s="153" t="s">
        <v>85</v>
      </c>
      <c r="E101" s="152" t="s">
        <v>80</v>
      </c>
      <c r="F101" s="152">
        <v>0</v>
      </c>
      <c r="G101" s="152">
        <v>24</v>
      </c>
      <c r="H101" s="152">
        <v>24</v>
      </c>
      <c r="I101" s="33">
        <f>Table4[[#This Row],[Maximum Units Per Auth]]/Table4[[#This Row],[Max]]</f>
        <v>2.4</v>
      </c>
      <c r="J101" s="29">
        <v>218</v>
      </c>
      <c r="K101" s="34">
        <v>0.5</v>
      </c>
      <c r="L101" s="34">
        <v>1.5</v>
      </c>
      <c r="M101" s="34">
        <v>2.5</v>
      </c>
      <c r="N101" s="34">
        <v>4.875</v>
      </c>
      <c r="O101" s="57">
        <v>10</v>
      </c>
      <c r="P101" s="58">
        <v>1</v>
      </c>
      <c r="Q101" s="59">
        <v>3</v>
      </c>
      <c r="R101" s="59">
        <v>5</v>
      </c>
      <c r="S101" s="59">
        <v>9.75</v>
      </c>
      <c r="T101" s="59">
        <v>20</v>
      </c>
      <c r="U101" s="60"/>
    </row>
    <row r="102" spans="1:21" ht="20.100000000000001" customHeight="1" x14ac:dyDescent="0.2">
      <c r="A102" s="143" t="s">
        <v>120</v>
      </c>
      <c r="B102" s="157" t="s">
        <v>188</v>
      </c>
      <c r="C102" s="153" t="s">
        <v>121</v>
      </c>
      <c r="D102" s="153" t="s">
        <v>85</v>
      </c>
      <c r="E102" s="152" t="s">
        <v>80</v>
      </c>
      <c r="F102" s="152">
        <v>0</v>
      </c>
      <c r="G102" s="152">
        <v>24</v>
      </c>
      <c r="H102" s="152">
        <v>24</v>
      </c>
      <c r="I102" s="33">
        <f>Table4[[#This Row],[Maximum Units Per Auth]]/Table4[[#This Row],[Max]]</f>
        <v>2.4</v>
      </c>
      <c r="J102" s="29">
        <v>218</v>
      </c>
      <c r="K102" s="34">
        <v>0.5</v>
      </c>
      <c r="L102" s="34">
        <v>1.5</v>
      </c>
      <c r="M102" s="34">
        <v>2.5</v>
      </c>
      <c r="N102" s="34">
        <v>4.875</v>
      </c>
      <c r="O102" s="57">
        <v>10</v>
      </c>
      <c r="P102" s="58">
        <v>1</v>
      </c>
      <c r="Q102" s="59">
        <v>3</v>
      </c>
      <c r="R102" s="59">
        <v>5</v>
      </c>
      <c r="S102" s="59">
        <v>9.75</v>
      </c>
      <c r="T102" s="59">
        <v>20</v>
      </c>
      <c r="U102" s="60"/>
    </row>
    <row r="103" spans="1:21" ht="20.100000000000001" customHeight="1" x14ac:dyDescent="0.2">
      <c r="A103" s="143" t="s">
        <v>123</v>
      </c>
      <c r="B103" s="157" t="s">
        <v>331</v>
      </c>
      <c r="C103" s="153" t="s">
        <v>124</v>
      </c>
      <c r="D103" s="153" t="s">
        <v>85</v>
      </c>
      <c r="E103" s="140" t="s">
        <v>78</v>
      </c>
      <c r="F103" s="152">
        <v>0</v>
      </c>
      <c r="G103" s="152">
        <v>2</v>
      </c>
      <c r="H103" s="152">
        <v>2</v>
      </c>
      <c r="I103" s="33">
        <f>Table4[[#This Row],[Maximum Units Per Auth]]/Table4[[#This Row],[Max]]</f>
        <v>1.5</v>
      </c>
      <c r="J103" s="29">
        <v>1197</v>
      </c>
      <c r="K103" s="34">
        <v>0.16666666666666666</v>
      </c>
      <c r="L103" s="34">
        <v>0.5</v>
      </c>
      <c r="M103" s="34">
        <v>0.66666666666666663</v>
      </c>
      <c r="N103" s="34">
        <v>0.83333333333333337</v>
      </c>
      <c r="O103" s="57">
        <v>1.3333333333333333</v>
      </c>
      <c r="P103" s="58">
        <v>1</v>
      </c>
      <c r="Q103" s="59">
        <v>3</v>
      </c>
      <c r="R103" s="59">
        <v>4</v>
      </c>
      <c r="S103" s="59">
        <v>5</v>
      </c>
      <c r="T103" s="59">
        <v>8</v>
      </c>
      <c r="U103" s="60"/>
    </row>
    <row r="104" spans="1:21" ht="20.100000000000001" customHeight="1" x14ac:dyDescent="0.2">
      <c r="A104" s="143" t="s">
        <v>123</v>
      </c>
      <c r="B104" s="157" t="s">
        <v>216</v>
      </c>
      <c r="C104" s="153" t="s">
        <v>124</v>
      </c>
      <c r="D104" s="153" t="s">
        <v>85</v>
      </c>
      <c r="E104" s="152" t="s">
        <v>86</v>
      </c>
      <c r="F104" s="152">
        <v>0</v>
      </c>
      <c r="G104" s="152">
        <v>12</v>
      </c>
      <c r="H104" s="152">
        <v>12</v>
      </c>
      <c r="I104" s="33">
        <f>Table4[[#This Row],[Maximum Units Per Auth]]/Table4[[#This Row],[Max]]</f>
        <v>1.5</v>
      </c>
      <c r="J104" s="29">
        <v>1197</v>
      </c>
      <c r="K104" s="34">
        <v>1</v>
      </c>
      <c r="L104" s="34">
        <v>3</v>
      </c>
      <c r="M104" s="34">
        <v>4</v>
      </c>
      <c r="N104" s="34">
        <v>5</v>
      </c>
      <c r="O104" s="57">
        <v>8</v>
      </c>
      <c r="P104" s="58">
        <v>1</v>
      </c>
      <c r="Q104" s="59">
        <v>3</v>
      </c>
      <c r="R104" s="59">
        <v>4</v>
      </c>
      <c r="S104" s="59">
        <v>5</v>
      </c>
      <c r="T104" s="59">
        <v>8</v>
      </c>
      <c r="U104" s="60"/>
    </row>
    <row r="105" spans="1:21" ht="20.100000000000001" customHeight="1" x14ac:dyDescent="0.2">
      <c r="A105" s="143" t="s">
        <v>123</v>
      </c>
      <c r="B105" s="157" t="s">
        <v>187</v>
      </c>
      <c r="C105" s="153" t="s">
        <v>124</v>
      </c>
      <c r="D105" s="153" t="s">
        <v>85</v>
      </c>
      <c r="E105" s="152" t="s">
        <v>86</v>
      </c>
      <c r="F105" s="152">
        <v>0</v>
      </c>
      <c r="G105" s="152">
        <v>12</v>
      </c>
      <c r="H105" s="152">
        <v>12</v>
      </c>
      <c r="I105" s="33">
        <f>Table4[[#This Row],[Maximum Units Per Auth]]/Table4[[#This Row],[Max]]</f>
        <v>1.5</v>
      </c>
      <c r="J105" s="29">
        <v>1197</v>
      </c>
      <c r="K105" s="34">
        <v>1</v>
      </c>
      <c r="L105" s="34">
        <v>3</v>
      </c>
      <c r="M105" s="34">
        <v>4</v>
      </c>
      <c r="N105" s="34">
        <v>5</v>
      </c>
      <c r="O105" s="57">
        <v>8</v>
      </c>
      <c r="P105" s="58">
        <v>1</v>
      </c>
      <c r="Q105" s="59">
        <v>3</v>
      </c>
      <c r="R105" s="59">
        <v>4</v>
      </c>
      <c r="S105" s="59">
        <v>5</v>
      </c>
      <c r="T105" s="59">
        <v>8</v>
      </c>
      <c r="U105" s="60"/>
    </row>
    <row r="106" spans="1:21" ht="20.100000000000001" customHeight="1" x14ac:dyDescent="0.2">
      <c r="A106" s="143" t="s">
        <v>123</v>
      </c>
      <c r="B106" s="157" t="s">
        <v>188</v>
      </c>
      <c r="C106" s="153" t="s">
        <v>124</v>
      </c>
      <c r="D106" s="153" t="s">
        <v>85</v>
      </c>
      <c r="E106" s="152" t="s">
        <v>86</v>
      </c>
      <c r="F106" s="152">
        <v>0</v>
      </c>
      <c r="G106" s="152">
        <v>12</v>
      </c>
      <c r="H106" s="152">
        <v>12</v>
      </c>
      <c r="I106" s="33">
        <f>Table4[[#This Row],[Maximum Units Per Auth]]/Table4[[#This Row],[Max]]</f>
        <v>1.5</v>
      </c>
      <c r="J106" s="29">
        <v>1197</v>
      </c>
      <c r="K106" s="34">
        <v>1</v>
      </c>
      <c r="L106" s="34">
        <v>3</v>
      </c>
      <c r="M106" s="34">
        <v>4</v>
      </c>
      <c r="N106" s="34">
        <v>5</v>
      </c>
      <c r="O106" s="57">
        <v>8</v>
      </c>
      <c r="P106" s="58">
        <v>1</v>
      </c>
      <c r="Q106" s="59">
        <v>3</v>
      </c>
      <c r="R106" s="59">
        <v>4</v>
      </c>
      <c r="S106" s="59">
        <v>5</v>
      </c>
      <c r="T106" s="59">
        <v>8</v>
      </c>
      <c r="U106" s="60"/>
    </row>
    <row r="107" spans="1:21" ht="20.100000000000001" customHeight="1" x14ac:dyDescent="0.2">
      <c r="A107" s="143" t="s">
        <v>125</v>
      </c>
      <c r="B107" s="157" t="s">
        <v>331</v>
      </c>
      <c r="C107" s="153" t="s">
        <v>126</v>
      </c>
      <c r="D107" s="153" t="s">
        <v>85</v>
      </c>
      <c r="E107" s="140" t="s">
        <v>78</v>
      </c>
      <c r="F107" s="152">
        <v>0</v>
      </c>
      <c r="G107" s="152">
        <v>2</v>
      </c>
      <c r="H107" s="152">
        <v>2</v>
      </c>
      <c r="I107" s="33">
        <f>Table4[[#This Row],[Maximum Units Per Auth]]/Table4[[#This Row],[Max]]</f>
        <v>12</v>
      </c>
      <c r="J107" s="29">
        <v>197</v>
      </c>
      <c r="K107" s="34">
        <v>0.16666666666666666</v>
      </c>
      <c r="L107" s="34">
        <v>0.16666666666666666</v>
      </c>
      <c r="M107" s="34">
        <v>0.16666666666666666</v>
      </c>
      <c r="N107" s="34">
        <v>0.16666666666666666</v>
      </c>
      <c r="O107" s="57">
        <v>0.16666666666666666</v>
      </c>
      <c r="P107" s="58">
        <v>1</v>
      </c>
      <c r="Q107" s="59">
        <v>1</v>
      </c>
      <c r="R107" s="59">
        <v>1</v>
      </c>
      <c r="S107" s="59">
        <v>1</v>
      </c>
      <c r="T107" s="59">
        <v>1</v>
      </c>
      <c r="U107" s="60"/>
    </row>
    <row r="108" spans="1:21" ht="20.100000000000001" customHeight="1" x14ac:dyDescent="0.2">
      <c r="A108" s="143" t="s">
        <v>125</v>
      </c>
      <c r="B108" s="157" t="s">
        <v>186</v>
      </c>
      <c r="C108" s="153" t="s">
        <v>126</v>
      </c>
      <c r="D108" s="153" t="s">
        <v>85</v>
      </c>
      <c r="E108" s="152" t="s">
        <v>86</v>
      </c>
      <c r="F108" s="152">
        <v>0</v>
      </c>
      <c r="G108" s="152">
        <v>1</v>
      </c>
      <c r="H108" s="152">
        <v>1</v>
      </c>
      <c r="I108" s="33">
        <f>Table4[[#This Row],[Maximum Units Per Auth]]/Table4[[#This Row],[Max]]</f>
        <v>1</v>
      </c>
      <c r="J108" s="29">
        <v>197</v>
      </c>
      <c r="K108" s="34">
        <v>1</v>
      </c>
      <c r="L108" s="34">
        <v>1</v>
      </c>
      <c r="M108" s="34">
        <v>1</v>
      </c>
      <c r="N108" s="34">
        <v>1</v>
      </c>
      <c r="O108" s="57">
        <v>1</v>
      </c>
      <c r="P108" s="58">
        <v>1</v>
      </c>
      <c r="Q108" s="59">
        <v>1</v>
      </c>
      <c r="R108" s="59">
        <v>1</v>
      </c>
      <c r="S108" s="59">
        <v>1</v>
      </c>
      <c r="T108" s="59">
        <v>1</v>
      </c>
      <c r="U108" s="60"/>
    </row>
    <row r="109" spans="1:21" ht="20.100000000000001" customHeight="1" x14ac:dyDescent="0.2">
      <c r="A109" s="143" t="s">
        <v>125</v>
      </c>
      <c r="B109" s="157" t="s">
        <v>187</v>
      </c>
      <c r="C109" s="153" t="s">
        <v>126</v>
      </c>
      <c r="D109" s="153" t="s">
        <v>85</v>
      </c>
      <c r="E109" s="152" t="s">
        <v>86</v>
      </c>
      <c r="F109" s="152">
        <v>0</v>
      </c>
      <c r="G109" s="152">
        <v>1</v>
      </c>
      <c r="H109" s="152">
        <v>1</v>
      </c>
      <c r="I109" s="33">
        <f>Table4[[#This Row],[Maximum Units Per Auth]]/Table4[[#This Row],[Max]]</f>
        <v>1</v>
      </c>
      <c r="J109" s="29">
        <v>197</v>
      </c>
      <c r="K109" s="34">
        <v>1</v>
      </c>
      <c r="L109" s="34">
        <v>1</v>
      </c>
      <c r="M109" s="34">
        <v>1</v>
      </c>
      <c r="N109" s="34">
        <v>1</v>
      </c>
      <c r="O109" s="57">
        <v>1</v>
      </c>
      <c r="P109" s="58">
        <v>1</v>
      </c>
      <c r="Q109" s="59">
        <v>1</v>
      </c>
      <c r="R109" s="59">
        <v>1</v>
      </c>
      <c r="S109" s="59">
        <v>1</v>
      </c>
      <c r="T109" s="59">
        <v>1</v>
      </c>
      <c r="U109" s="60"/>
    </row>
    <row r="110" spans="1:21" ht="20.100000000000001" customHeight="1" x14ac:dyDescent="0.2">
      <c r="A110" s="143" t="s">
        <v>125</v>
      </c>
      <c r="B110" s="157" t="s">
        <v>188</v>
      </c>
      <c r="C110" s="153" t="s">
        <v>126</v>
      </c>
      <c r="D110" s="153" t="s">
        <v>85</v>
      </c>
      <c r="E110" s="152" t="s">
        <v>86</v>
      </c>
      <c r="F110" s="152">
        <v>0</v>
      </c>
      <c r="G110" s="152">
        <v>1</v>
      </c>
      <c r="H110" s="152">
        <v>1</v>
      </c>
      <c r="I110" s="33">
        <f>Table4[[#This Row],[Maximum Units Per Auth]]/Table4[[#This Row],[Max]]</f>
        <v>1</v>
      </c>
      <c r="J110" s="29">
        <v>197</v>
      </c>
      <c r="K110" s="34">
        <v>1</v>
      </c>
      <c r="L110" s="34">
        <v>1</v>
      </c>
      <c r="M110" s="34">
        <v>1</v>
      </c>
      <c r="N110" s="34">
        <v>1</v>
      </c>
      <c r="O110" s="57">
        <v>1</v>
      </c>
      <c r="P110" s="58">
        <v>1</v>
      </c>
      <c r="Q110" s="59">
        <v>1</v>
      </c>
      <c r="R110" s="59">
        <v>1</v>
      </c>
      <c r="S110" s="59">
        <v>1</v>
      </c>
      <c r="T110" s="59">
        <v>1</v>
      </c>
      <c r="U110" s="60"/>
    </row>
    <row r="111" spans="1:21" ht="39.950000000000003" customHeight="1" x14ac:dyDescent="0.2">
      <c r="A111" s="143" t="s">
        <v>127</v>
      </c>
      <c r="B111" s="157" t="s">
        <v>331</v>
      </c>
      <c r="C111" s="151" t="s">
        <v>128</v>
      </c>
      <c r="D111" s="151" t="s">
        <v>85</v>
      </c>
      <c r="E111" s="140" t="s">
        <v>78</v>
      </c>
      <c r="F111" s="152">
        <v>0</v>
      </c>
      <c r="G111" s="152">
        <v>2</v>
      </c>
      <c r="H111" s="152">
        <v>2</v>
      </c>
      <c r="I111" s="33">
        <f>Table4[[#This Row],[Maximum Units Per Auth]]/Table4[[#This Row],[Max]]</f>
        <v>12</v>
      </c>
      <c r="J111" s="29">
        <v>33</v>
      </c>
      <c r="K111" s="34">
        <v>0.16666666666666666</v>
      </c>
      <c r="L111" s="34">
        <v>0.16666666666666666</v>
      </c>
      <c r="M111" s="34">
        <v>0.16666666666666666</v>
      </c>
      <c r="N111" s="34">
        <v>0.16666666666666666</v>
      </c>
      <c r="O111" s="57">
        <v>0.16666666666666666</v>
      </c>
      <c r="P111" s="58">
        <v>1</v>
      </c>
      <c r="Q111" s="59">
        <v>1</v>
      </c>
      <c r="R111" s="59">
        <v>1</v>
      </c>
      <c r="S111" s="59">
        <v>1</v>
      </c>
      <c r="T111" s="59">
        <v>1</v>
      </c>
      <c r="U111" s="60"/>
    </row>
    <row r="112" spans="1:21" ht="39.950000000000003" customHeight="1" x14ac:dyDescent="0.2">
      <c r="A112" s="143" t="s">
        <v>127</v>
      </c>
      <c r="B112" s="157" t="s">
        <v>186</v>
      </c>
      <c r="C112" s="151" t="s">
        <v>128</v>
      </c>
      <c r="D112" s="151" t="s">
        <v>85</v>
      </c>
      <c r="E112" s="152" t="s">
        <v>86</v>
      </c>
      <c r="F112" s="152">
        <v>0</v>
      </c>
      <c r="G112" s="152">
        <v>1</v>
      </c>
      <c r="H112" s="152">
        <v>1</v>
      </c>
      <c r="I112" s="33">
        <f>Table4[[#This Row],[Maximum Units Per Auth]]/Table4[[#This Row],[Max]]</f>
        <v>1</v>
      </c>
      <c r="J112" s="29">
        <v>33</v>
      </c>
      <c r="K112" s="34">
        <v>1</v>
      </c>
      <c r="L112" s="34">
        <v>1</v>
      </c>
      <c r="M112" s="34">
        <v>1</v>
      </c>
      <c r="N112" s="34">
        <v>1</v>
      </c>
      <c r="O112" s="57">
        <v>1</v>
      </c>
      <c r="P112" s="58">
        <v>1</v>
      </c>
      <c r="Q112" s="59">
        <v>1</v>
      </c>
      <c r="R112" s="59">
        <v>1</v>
      </c>
      <c r="S112" s="59">
        <v>1</v>
      </c>
      <c r="T112" s="59">
        <v>1</v>
      </c>
      <c r="U112" s="60"/>
    </row>
    <row r="113" spans="1:21" ht="39.950000000000003" customHeight="1" x14ac:dyDescent="0.2">
      <c r="A113" s="143" t="s">
        <v>127</v>
      </c>
      <c r="B113" s="157" t="s">
        <v>187</v>
      </c>
      <c r="C113" s="151" t="s">
        <v>128</v>
      </c>
      <c r="D113" s="151" t="s">
        <v>85</v>
      </c>
      <c r="E113" s="152" t="s">
        <v>86</v>
      </c>
      <c r="F113" s="152">
        <v>0</v>
      </c>
      <c r="G113" s="152">
        <v>1</v>
      </c>
      <c r="H113" s="152">
        <v>1</v>
      </c>
      <c r="I113" s="33">
        <f>Table4[[#This Row],[Maximum Units Per Auth]]/Table4[[#This Row],[Max]]</f>
        <v>1</v>
      </c>
      <c r="J113" s="29">
        <v>33</v>
      </c>
      <c r="K113" s="34">
        <v>1</v>
      </c>
      <c r="L113" s="34">
        <v>1</v>
      </c>
      <c r="M113" s="34">
        <v>1</v>
      </c>
      <c r="N113" s="34">
        <v>1</v>
      </c>
      <c r="O113" s="57">
        <v>1</v>
      </c>
      <c r="P113" s="58">
        <v>1</v>
      </c>
      <c r="Q113" s="59">
        <v>1</v>
      </c>
      <c r="R113" s="59">
        <v>1</v>
      </c>
      <c r="S113" s="59">
        <v>1</v>
      </c>
      <c r="T113" s="59">
        <v>1</v>
      </c>
      <c r="U113" s="60"/>
    </row>
    <row r="114" spans="1:21" ht="39.950000000000003" customHeight="1" x14ac:dyDescent="0.2">
      <c r="A114" s="143" t="s">
        <v>127</v>
      </c>
      <c r="B114" s="157" t="s">
        <v>188</v>
      </c>
      <c r="C114" s="151" t="s">
        <v>128</v>
      </c>
      <c r="D114" s="151" t="s">
        <v>85</v>
      </c>
      <c r="E114" s="152" t="s">
        <v>86</v>
      </c>
      <c r="F114" s="152">
        <v>0</v>
      </c>
      <c r="G114" s="152">
        <v>1</v>
      </c>
      <c r="H114" s="152">
        <v>1</v>
      </c>
      <c r="I114" s="33">
        <f>Table4[[#This Row],[Maximum Units Per Auth]]/Table4[[#This Row],[Max]]</f>
        <v>1</v>
      </c>
      <c r="J114" s="29">
        <v>33</v>
      </c>
      <c r="K114" s="34">
        <v>1</v>
      </c>
      <c r="L114" s="34">
        <v>1</v>
      </c>
      <c r="M114" s="34">
        <v>1</v>
      </c>
      <c r="N114" s="34">
        <v>1</v>
      </c>
      <c r="O114" s="57">
        <v>1</v>
      </c>
      <c r="P114" s="58">
        <v>1</v>
      </c>
      <c r="Q114" s="59">
        <v>1</v>
      </c>
      <c r="R114" s="59">
        <v>1</v>
      </c>
      <c r="S114" s="59">
        <v>1</v>
      </c>
      <c r="T114" s="59">
        <v>1</v>
      </c>
      <c r="U114" s="60"/>
    </row>
    <row r="115" spans="1:21" ht="90" customHeight="1" x14ac:dyDescent="0.2">
      <c r="A115" s="143" t="s">
        <v>129</v>
      </c>
      <c r="B115" s="157" t="s">
        <v>331</v>
      </c>
      <c r="C115" s="153" t="s">
        <v>130</v>
      </c>
      <c r="D115" s="153" t="s">
        <v>131</v>
      </c>
      <c r="E115" s="140" t="s">
        <v>78</v>
      </c>
      <c r="F115" s="152">
        <v>0</v>
      </c>
      <c r="G115" s="152">
        <v>0</v>
      </c>
      <c r="H115" s="152">
        <v>0</v>
      </c>
      <c r="I115" s="36">
        <f>Table4[[#This Row],[Maximum Units Per Auth]]/Table4[[#This Row],[Max]]</f>
        <v>0</v>
      </c>
      <c r="J115" s="26">
        <v>77</v>
      </c>
      <c r="K115" s="37">
        <v>0.16666666666666666</v>
      </c>
      <c r="L115" s="37">
        <v>0.5</v>
      </c>
      <c r="M115" s="37">
        <v>0.66666666666666663</v>
      </c>
      <c r="N115" s="37">
        <v>1.5</v>
      </c>
      <c r="O115" s="57">
        <v>3.8333333333333335</v>
      </c>
      <c r="P115" s="61">
        <v>1</v>
      </c>
      <c r="Q115" s="62">
        <v>3</v>
      </c>
      <c r="R115" s="62">
        <v>4</v>
      </c>
      <c r="S115" s="62">
        <v>9</v>
      </c>
      <c r="T115" s="62">
        <v>23</v>
      </c>
      <c r="U115" s="60"/>
    </row>
    <row r="116" spans="1:21" ht="90" customHeight="1" x14ac:dyDescent="0.2">
      <c r="A116" s="143" t="s">
        <v>129</v>
      </c>
      <c r="B116" s="157" t="s">
        <v>186</v>
      </c>
      <c r="C116" s="153" t="s">
        <v>130</v>
      </c>
      <c r="D116" s="153" t="s">
        <v>131</v>
      </c>
      <c r="E116" s="152" t="s">
        <v>86</v>
      </c>
      <c r="F116" s="152">
        <v>0</v>
      </c>
      <c r="G116" s="152">
        <v>24</v>
      </c>
      <c r="H116" s="152">
        <v>24</v>
      </c>
      <c r="I116" s="36">
        <f>Table4[[#This Row],[Maximum Units Per Auth]]/Table4[[#This Row],[Max]]</f>
        <v>1.0434782608695652</v>
      </c>
      <c r="J116" s="26">
        <v>77</v>
      </c>
      <c r="K116" s="37">
        <v>1</v>
      </c>
      <c r="L116" s="37">
        <v>3</v>
      </c>
      <c r="M116" s="37">
        <v>4</v>
      </c>
      <c r="N116" s="37">
        <v>9</v>
      </c>
      <c r="O116" s="57">
        <v>23</v>
      </c>
      <c r="P116" s="61">
        <v>1</v>
      </c>
      <c r="Q116" s="62">
        <v>3</v>
      </c>
      <c r="R116" s="62">
        <v>4</v>
      </c>
      <c r="S116" s="62">
        <v>9</v>
      </c>
      <c r="T116" s="62">
        <v>23</v>
      </c>
      <c r="U116" s="60"/>
    </row>
    <row r="117" spans="1:21" ht="90" customHeight="1" x14ac:dyDescent="0.2">
      <c r="A117" s="143" t="s">
        <v>129</v>
      </c>
      <c r="B117" s="157" t="s">
        <v>187</v>
      </c>
      <c r="C117" s="153" t="s">
        <v>130</v>
      </c>
      <c r="D117" s="153" t="s">
        <v>131</v>
      </c>
      <c r="E117" s="152" t="s">
        <v>86</v>
      </c>
      <c r="F117" s="152">
        <v>0</v>
      </c>
      <c r="G117" s="152">
        <v>24</v>
      </c>
      <c r="H117" s="152">
        <v>24</v>
      </c>
      <c r="I117" s="36">
        <f>Table4[[#This Row],[Maximum Units Per Auth]]/Table4[[#This Row],[Max]]</f>
        <v>1.0434782608695652</v>
      </c>
      <c r="J117" s="26">
        <v>77</v>
      </c>
      <c r="K117" s="37">
        <v>1</v>
      </c>
      <c r="L117" s="37">
        <v>3</v>
      </c>
      <c r="M117" s="37">
        <v>4</v>
      </c>
      <c r="N117" s="37">
        <v>9</v>
      </c>
      <c r="O117" s="57">
        <v>23</v>
      </c>
      <c r="P117" s="61">
        <v>1</v>
      </c>
      <c r="Q117" s="62">
        <v>3</v>
      </c>
      <c r="R117" s="62">
        <v>4</v>
      </c>
      <c r="S117" s="62">
        <v>9</v>
      </c>
      <c r="T117" s="62">
        <v>23</v>
      </c>
      <c r="U117" s="60"/>
    </row>
    <row r="118" spans="1:21" ht="90" customHeight="1" x14ac:dyDescent="0.2">
      <c r="A118" s="143" t="s">
        <v>129</v>
      </c>
      <c r="B118" s="157" t="s">
        <v>188</v>
      </c>
      <c r="C118" s="153" t="s">
        <v>130</v>
      </c>
      <c r="D118" s="153" t="s">
        <v>131</v>
      </c>
      <c r="E118" s="152" t="s">
        <v>86</v>
      </c>
      <c r="F118" s="152">
        <v>0</v>
      </c>
      <c r="G118" s="152">
        <v>24</v>
      </c>
      <c r="H118" s="152">
        <v>24</v>
      </c>
      <c r="I118" s="36">
        <f>Table4[[#This Row],[Maximum Units Per Auth]]/Table4[[#This Row],[Max]]</f>
        <v>1.0434782608695652</v>
      </c>
      <c r="J118" s="26">
        <v>77</v>
      </c>
      <c r="K118" s="37">
        <v>1</v>
      </c>
      <c r="L118" s="37">
        <v>3</v>
      </c>
      <c r="M118" s="37">
        <v>4</v>
      </c>
      <c r="N118" s="37">
        <v>9</v>
      </c>
      <c r="O118" s="57">
        <v>23</v>
      </c>
      <c r="P118" s="61">
        <v>1</v>
      </c>
      <c r="Q118" s="62">
        <v>3</v>
      </c>
      <c r="R118" s="62">
        <v>4</v>
      </c>
      <c r="S118" s="62">
        <v>9</v>
      </c>
      <c r="T118" s="62">
        <v>23</v>
      </c>
      <c r="U118" s="60"/>
    </row>
    <row r="119" spans="1:21" ht="39.950000000000003" customHeight="1" x14ac:dyDescent="0.2">
      <c r="A119" s="143" t="s">
        <v>224</v>
      </c>
      <c r="B119" s="157" t="s">
        <v>331</v>
      </c>
      <c r="C119" s="153" t="s">
        <v>225</v>
      </c>
      <c r="D119" s="153" t="s">
        <v>140</v>
      </c>
      <c r="E119" s="140" t="s">
        <v>78</v>
      </c>
      <c r="F119" s="152">
        <v>0</v>
      </c>
      <c r="G119" s="152">
        <v>0</v>
      </c>
      <c r="H119" s="152">
        <v>0</v>
      </c>
      <c r="I119" s="33">
        <f>Table4[[#This Row],[Maximum Units Per Auth]]/Table4[[#This Row],[Max]]</f>
        <v>0</v>
      </c>
      <c r="J119" s="72">
        <v>1</v>
      </c>
      <c r="K119" s="73">
        <v>5.833333333333333</v>
      </c>
      <c r="L119" s="73">
        <v>5.833333333333333</v>
      </c>
      <c r="M119" s="73">
        <v>5.833333333333333</v>
      </c>
      <c r="N119" s="73">
        <v>5.833333333333333</v>
      </c>
      <c r="O119" s="64">
        <v>5.833333333333333</v>
      </c>
      <c r="P119" s="77">
        <v>35</v>
      </c>
      <c r="Q119" s="78">
        <v>35</v>
      </c>
      <c r="R119" s="78">
        <v>35</v>
      </c>
      <c r="S119" s="78">
        <v>35</v>
      </c>
      <c r="T119" s="78">
        <v>35</v>
      </c>
      <c r="U119" s="60"/>
    </row>
    <row r="120" spans="1:21" ht="39.950000000000003" customHeight="1" x14ac:dyDescent="0.2">
      <c r="A120" s="143" t="s">
        <v>224</v>
      </c>
      <c r="B120" s="157" t="s">
        <v>186</v>
      </c>
      <c r="C120" s="153" t="s">
        <v>225</v>
      </c>
      <c r="D120" s="153" t="s">
        <v>140</v>
      </c>
      <c r="E120" s="152" t="s">
        <v>86</v>
      </c>
      <c r="F120" s="152">
        <v>0</v>
      </c>
      <c r="G120" s="152">
        <v>0</v>
      </c>
      <c r="H120" s="152">
        <v>0</v>
      </c>
      <c r="I120" s="33">
        <f>Table4[[#This Row],[Maximum Units Per Auth]]/Table4[[#This Row],[Max]]</f>
        <v>0</v>
      </c>
      <c r="J120" s="72">
        <v>1</v>
      </c>
      <c r="K120" s="73">
        <v>35</v>
      </c>
      <c r="L120" s="73">
        <v>35</v>
      </c>
      <c r="M120" s="73">
        <v>35</v>
      </c>
      <c r="N120" s="73">
        <v>35</v>
      </c>
      <c r="O120" s="64">
        <v>35</v>
      </c>
      <c r="P120" s="77">
        <v>35</v>
      </c>
      <c r="Q120" s="78">
        <v>35</v>
      </c>
      <c r="R120" s="78">
        <v>35</v>
      </c>
      <c r="S120" s="78">
        <v>35</v>
      </c>
      <c r="T120" s="78">
        <v>35</v>
      </c>
      <c r="U120" s="60"/>
    </row>
    <row r="121" spans="1:21" ht="39.950000000000003" customHeight="1" x14ac:dyDescent="0.2">
      <c r="A121" s="143" t="s">
        <v>224</v>
      </c>
      <c r="B121" s="157" t="s">
        <v>187</v>
      </c>
      <c r="C121" s="153" t="s">
        <v>225</v>
      </c>
      <c r="D121" s="153" t="s">
        <v>140</v>
      </c>
      <c r="E121" s="152" t="s">
        <v>86</v>
      </c>
      <c r="F121" s="152">
        <v>0</v>
      </c>
      <c r="G121" s="152">
        <v>780</v>
      </c>
      <c r="H121" s="152">
        <v>780</v>
      </c>
      <c r="I121" s="33">
        <f>Table4[[#This Row],[Maximum Units Per Auth]]/Table4[[#This Row],[Max]]</f>
        <v>22.285714285714285</v>
      </c>
      <c r="J121" s="72">
        <v>1</v>
      </c>
      <c r="K121" s="73">
        <v>35</v>
      </c>
      <c r="L121" s="73">
        <v>35</v>
      </c>
      <c r="M121" s="73">
        <v>35</v>
      </c>
      <c r="N121" s="73">
        <v>35</v>
      </c>
      <c r="O121" s="64">
        <v>35</v>
      </c>
      <c r="P121" s="77">
        <v>35</v>
      </c>
      <c r="Q121" s="78">
        <v>35</v>
      </c>
      <c r="R121" s="78">
        <v>35</v>
      </c>
      <c r="S121" s="78">
        <v>35</v>
      </c>
      <c r="T121" s="78">
        <v>35</v>
      </c>
      <c r="U121" s="60"/>
    </row>
    <row r="122" spans="1:21" ht="39.950000000000003" customHeight="1" x14ac:dyDescent="0.2">
      <c r="A122" s="143" t="s">
        <v>224</v>
      </c>
      <c r="B122" s="157" t="s">
        <v>188</v>
      </c>
      <c r="C122" s="153" t="s">
        <v>225</v>
      </c>
      <c r="D122" s="153" t="s">
        <v>140</v>
      </c>
      <c r="E122" s="152" t="s">
        <v>86</v>
      </c>
      <c r="F122" s="152">
        <v>0</v>
      </c>
      <c r="G122" s="152">
        <v>780</v>
      </c>
      <c r="H122" s="152">
        <v>780</v>
      </c>
      <c r="I122" s="33">
        <f>Table4[[#This Row],[Maximum Units Per Auth]]/Table4[[#This Row],[Max]]</f>
        <v>22.285714285714285</v>
      </c>
      <c r="J122" s="72">
        <v>1</v>
      </c>
      <c r="K122" s="73">
        <v>35</v>
      </c>
      <c r="L122" s="73">
        <v>35</v>
      </c>
      <c r="M122" s="73">
        <v>35</v>
      </c>
      <c r="N122" s="73">
        <v>35</v>
      </c>
      <c r="O122" s="64">
        <v>35</v>
      </c>
      <c r="P122" s="77">
        <v>35</v>
      </c>
      <c r="Q122" s="78">
        <v>35</v>
      </c>
      <c r="R122" s="78">
        <v>35</v>
      </c>
      <c r="S122" s="78">
        <v>35</v>
      </c>
      <c r="T122" s="78">
        <v>35</v>
      </c>
      <c r="U122" s="60"/>
    </row>
    <row r="123" spans="1:21" ht="20.100000000000001" customHeight="1" x14ac:dyDescent="0.2">
      <c r="A123" s="143" t="s">
        <v>335</v>
      </c>
      <c r="B123" s="157" t="s">
        <v>331</v>
      </c>
      <c r="C123" s="153" t="s">
        <v>227</v>
      </c>
      <c r="D123" s="153" t="s">
        <v>85</v>
      </c>
      <c r="E123" s="140" t="s">
        <v>78</v>
      </c>
      <c r="F123" s="152">
        <v>0</v>
      </c>
      <c r="G123" s="152">
        <v>12</v>
      </c>
      <c r="H123" s="152">
        <v>12</v>
      </c>
      <c r="I123" s="36"/>
      <c r="J123" s="26"/>
      <c r="K123" s="37"/>
      <c r="L123" s="37"/>
      <c r="M123" s="37"/>
      <c r="N123" s="37"/>
      <c r="O123" s="57"/>
      <c r="P123" s="61"/>
      <c r="Q123" s="62"/>
      <c r="R123" s="62"/>
      <c r="S123" s="62"/>
      <c r="T123" s="62"/>
      <c r="U123" s="60"/>
    </row>
    <row r="124" spans="1:21" ht="20.100000000000001" customHeight="1" x14ac:dyDescent="0.2">
      <c r="A124" s="143" t="s">
        <v>335</v>
      </c>
      <c r="B124" s="157" t="s">
        <v>186</v>
      </c>
      <c r="C124" s="153" t="s">
        <v>227</v>
      </c>
      <c r="D124" s="153" t="s">
        <v>85</v>
      </c>
      <c r="E124" s="152" t="s">
        <v>86</v>
      </c>
      <c r="F124" s="152">
        <v>0</v>
      </c>
      <c r="G124" s="152">
        <v>30</v>
      </c>
      <c r="H124" s="152">
        <v>30</v>
      </c>
      <c r="I124" s="36"/>
      <c r="J124" s="26"/>
      <c r="K124" s="37"/>
      <c r="L124" s="37"/>
      <c r="M124" s="37"/>
      <c r="N124" s="37"/>
      <c r="O124" s="57"/>
      <c r="P124" s="61"/>
      <c r="Q124" s="62"/>
      <c r="R124" s="62"/>
      <c r="S124" s="62"/>
      <c r="T124" s="62"/>
      <c r="U124" s="60"/>
    </row>
    <row r="125" spans="1:21" ht="20.100000000000001" customHeight="1" x14ac:dyDescent="0.2">
      <c r="A125" s="143" t="s">
        <v>335</v>
      </c>
      <c r="B125" s="157" t="s">
        <v>187</v>
      </c>
      <c r="C125" s="153" t="s">
        <v>227</v>
      </c>
      <c r="D125" s="153" t="s">
        <v>85</v>
      </c>
      <c r="E125" s="152" t="s">
        <v>86</v>
      </c>
      <c r="F125" s="152">
        <v>0</v>
      </c>
      <c r="G125" s="152">
        <v>30</v>
      </c>
      <c r="H125" s="152">
        <v>30</v>
      </c>
      <c r="I125" s="36"/>
      <c r="J125" s="26"/>
      <c r="K125" s="37"/>
      <c r="L125" s="37"/>
      <c r="M125" s="37"/>
      <c r="N125" s="37"/>
      <c r="O125" s="57"/>
      <c r="P125" s="61"/>
      <c r="Q125" s="62"/>
      <c r="R125" s="62"/>
      <c r="S125" s="62"/>
      <c r="T125" s="62"/>
      <c r="U125" s="60"/>
    </row>
    <row r="126" spans="1:21" ht="20.100000000000001" customHeight="1" x14ac:dyDescent="0.2">
      <c r="A126" s="143" t="s">
        <v>335</v>
      </c>
      <c r="B126" s="157" t="s">
        <v>188</v>
      </c>
      <c r="C126" s="153" t="s">
        <v>227</v>
      </c>
      <c r="D126" s="153" t="s">
        <v>85</v>
      </c>
      <c r="E126" s="152" t="s">
        <v>86</v>
      </c>
      <c r="F126" s="152">
        <v>0</v>
      </c>
      <c r="G126" s="152">
        <v>30</v>
      </c>
      <c r="H126" s="152">
        <v>30</v>
      </c>
      <c r="I126" s="36"/>
      <c r="J126" s="26"/>
      <c r="K126" s="37"/>
      <c r="L126" s="37"/>
      <c r="M126" s="37"/>
      <c r="N126" s="37"/>
      <c r="O126" s="57"/>
      <c r="P126" s="61"/>
      <c r="Q126" s="62"/>
      <c r="R126" s="62"/>
      <c r="S126" s="62"/>
      <c r="T126" s="62"/>
      <c r="U126" s="60"/>
    </row>
    <row r="127" spans="1:21" ht="39.950000000000003" customHeight="1" x14ac:dyDescent="0.2">
      <c r="A127" s="143" t="s">
        <v>228</v>
      </c>
      <c r="B127" s="157" t="s">
        <v>331</v>
      </c>
      <c r="C127" s="153" t="s">
        <v>229</v>
      </c>
      <c r="D127" s="153" t="s">
        <v>230</v>
      </c>
      <c r="E127" s="152" t="s">
        <v>86</v>
      </c>
      <c r="F127" s="152">
        <v>0</v>
      </c>
      <c r="G127" s="152">
        <v>0</v>
      </c>
      <c r="H127" s="152">
        <v>0</v>
      </c>
      <c r="I127" s="33"/>
      <c r="J127" s="29"/>
      <c r="K127" s="34"/>
      <c r="L127" s="34"/>
      <c r="M127" s="34"/>
      <c r="N127" s="34"/>
      <c r="O127" s="57"/>
      <c r="P127" s="58"/>
      <c r="Q127" s="59"/>
      <c r="R127" s="59"/>
      <c r="S127" s="59"/>
      <c r="T127" s="59"/>
      <c r="U127" s="60"/>
    </row>
    <row r="128" spans="1:21" ht="39.950000000000003" customHeight="1" x14ac:dyDescent="0.2">
      <c r="A128" s="143" t="s">
        <v>228</v>
      </c>
      <c r="B128" s="157" t="s">
        <v>186</v>
      </c>
      <c r="C128" s="153" t="s">
        <v>229</v>
      </c>
      <c r="D128" s="153" t="s">
        <v>230</v>
      </c>
      <c r="E128" s="152" t="s">
        <v>86</v>
      </c>
      <c r="F128" s="152">
        <v>0</v>
      </c>
      <c r="G128" s="152">
        <v>12</v>
      </c>
      <c r="H128" s="152">
        <v>12</v>
      </c>
      <c r="I128" s="33"/>
      <c r="J128" s="29"/>
      <c r="K128" s="34"/>
      <c r="L128" s="34"/>
      <c r="M128" s="34"/>
      <c r="N128" s="34"/>
      <c r="O128" s="57"/>
      <c r="P128" s="58"/>
      <c r="Q128" s="59"/>
      <c r="R128" s="59"/>
      <c r="S128" s="59"/>
      <c r="T128" s="59"/>
      <c r="U128" s="60"/>
    </row>
    <row r="129" spans="1:21" ht="39.950000000000003" customHeight="1" x14ac:dyDescent="0.2">
      <c r="A129" s="143" t="s">
        <v>228</v>
      </c>
      <c r="B129" s="157" t="s">
        <v>187</v>
      </c>
      <c r="C129" s="153" t="s">
        <v>229</v>
      </c>
      <c r="D129" s="153" t="s">
        <v>230</v>
      </c>
      <c r="E129" s="152" t="s">
        <v>86</v>
      </c>
      <c r="F129" s="152">
        <v>0</v>
      </c>
      <c r="G129" s="152">
        <v>12</v>
      </c>
      <c r="H129" s="152">
        <v>12</v>
      </c>
      <c r="I129" s="33"/>
      <c r="J129" s="29"/>
      <c r="K129" s="34"/>
      <c r="L129" s="34"/>
      <c r="M129" s="34"/>
      <c r="N129" s="34"/>
      <c r="O129" s="57"/>
      <c r="P129" s="58"/>
      <c r="Q129" s="59"/>
      <c r="R129" s="59"/>
      <c r="S129" s="59"/>
      <c r="T129" s="59"/>
      <c r="U129" s="60"/>
    </row>
    <row r="130" spans="1:21" ht="39.950000000000003" customHeight="1" x14ac:dyDescent="0.2">
      <c r="A130" s="143" t="s">
        <v>228</v>
      </c>
      <c r="B130" s="142" t="s">
        <v>188</v>
      </c>
      <c r="C130" s="139" t="s">
        <v>229</v>
      </c>
      <c r="D130" s="139" t="s">
        <v>230</v>
      </c>
      <c r="E130" s="140" t="s">
        <v>86</v>
      </c>
      <c r="F130" s="140">
        <v>0</v>
      </c>
      <c r="G130" s="140">
        <v>12</v>
      </c>
      <c r="H130" s="152">
        <v>12</v>
      </c>
      <c r="I130" s="105"/>
      <c r="J130" s="94"/>
      <c r="K130" s="106"/>
      <c r="L130" s="106"/>
      <c r="M130" s="106"/>
      <c r="N130" s="106"/>
      <c r="O130" s="57"/>
      <c r="P130" s="58"/>
      <c r="Q130" s="59"/>
      <c r="R130" s="59"/>
      <c r="S130" s="59"/>
      <c r="T130" s="59"/>
      <c r="U130" s="60"/>
    </row>
    <row r="131" spans="1:21" ht="20.100000000000001" customHeight="1" x14ac:dyDescent="0.2">
      <c r="A131" s="143" t="s">
        <v>231</v>
      </c>
      <c r="B131" s="157" t="s">
        <v>331</v>
      </c>
      <c r="C131" s="153" t="s">
        <v>137</v>
      </c>
      <c r="D131" s="153" t="s">
        <v>85</v>
      </c>
      <c r="E131" s="140" t="s">
        <v>78</v>
      </c>
      <c r="F131" s="152">
        <v>0</v>
      </c>
      <c r="G131" s="152">
        <v>2</v>
      </c>
      <c r="H131" s="152">
        <v>2</v>
      </c>
      <c r="I131" s="36">
        <f>Table4[[#This Row],[Maximum Units Per Auth]]/Table4[[#This Row],[Max]]</f>
        <v>12</v>
      </c>
      <c r="J131" s="26">
        <v>166</v>
      </c>
      <c r="K131" s="37">
        <v>0.16666666666666666</v>
      </c>
      <c r="L131" s="37">
        <v>0.16666666666666666</v>
      </c>
      <c r="M131" s="37">
        <v>0.16666666666666666</v>
      </c>
      <c r="N131" s="37">
        <v>0.16666666666666666</v>
      </c>
      <c r="O131" s="57">
        <v>0.16666666666666666</v>
      </c>
      <c r="P131" s="61">
        <v>1</v>
      </c>
      <c r="Q131" s="62">
        <v>1</v>
      </c>
      <c r="R131" s="62">
        <v>1</v>
      </c>
      <c r="S131" s="62">
        <v>1</v>
      </c>
      <c r="T131" s="62">
        <v>1</v>
      </c>
      <c r="U131" s="60"/>
    </row>
    <row r="132" spans="1:21" ht="20.100000000000001" customHeight="1" x14ac:dyDescent="0.2">
      <c r="A132" s="143" t="s">
        <v>231</v>
      </c>
      <c r="B132" s="157" t="s">
        <v>186</v>
      </c>
      <c r="C132" s="153" t="s">
        <v>137</v>
      </c>
      <c r="D132" s="153" t="s">
        <v>85</v>
      </c>
      <c r="E132" s="152" t="s">
        <v>86</v>
      </c>
      <c r="F132" s="152">
        <v>0</v>
      </c>
      <c r="G132" s="152">
        <v>1</v>
      </c>
      <c r="H132" s="152">
        <v>1</v>
      </c>
      <c r="I132" s="36">
        <f>Table4[[#This Row],[Maximum Units Per Auth]]/Table4[[#This Row],[Max]]</f>
        <v>1</v>
      </c>
      <c r="J132" s="26">
        <v>166</v>
      </c>
      <c r="K132" s="37">
        <v>1</v>
      </c>
      <c r="L132" s="37">
        <v>1</v>
      </c>
      <c r="M132" s="37">
        <v>1</v>
      </c>
      <c r="N132" s="37">
        <v>1</v>
      </c>
      <c r="O132" s="57">
        <v>1</v>
      </c>
      <c r="P132" s="61">
        <v>1</v>
      </c>
      <c r="Q132" s="62">
        <v>1</v>
      </c>
      <c r="R132" s="62">
        <v>1</v>
      </c>
      <c r="S132" s="62">
        <v>1</v>
      </c>
      <c r="T132" s="62">
        <v>1</v>
      </c>
      <c r="U132" s="60"/>
    </row>
    <row r="133" spans="1:21" ht="20.100000000000001" customHeight="1" x14ac:dyDescent="0.2">
      <c r="A133" s="143" t="s">
        <v>231</v>
      </c>
      <c r="B133" s="157" t="s">
        <v>187</v>
      </c>
      <c r="C133" s="153" t="s">
        <v>137</v>
      </c>
      <c r="D133" s="153" t="s">
        <v>85</v>
      </c>
      <c r="E133" s="152" t="s">
        <v>86</v>
      </c>
      <c r="F133" s="152">
        <v>0</v>
      </c>
      <c r="G133" s="152">
        <v>1</v>
      </c>
      <c r="H133" s="152">
        <v>1</v>
      </c>
      <c r="I133" s="36">
        <f>Table4[[#This Row],[Maximum Units Per Auth]]/Table4[[#This Row],[Max]]</f>
        <v>1</v>
      </c>
      <c r="J133" s="26">
        <v>166</v>
      </c>
      <c r="K133" s="37">
        <v>1</v>
      </c>
      <c r="L133" s="37">
        <v>1</v>
      </c>
      <c r="M133" s="37">
        <v>1</v>
      </c>
      <c r="N133" s="37">
        <v>1</v>
      </c>
      <c r="O133" s="57">
        <v>1</v>
      </c>
      <c r="P133" s="61">
        <v>1</v>
      </c>
      <c r="Q133" s="62">
        <v>1</v>
      </c>
      <c r="R133" s="62">
        <v>1</v>
      </c>
      <c r="S133" s="62">
        <v>1</v>
      </c>
      <c r="T133" s="62">
        <v>1</v>
      </c>
      <c r="U133" s="60"/>
    </row>
    <row r="134" spans="1:21" ht="20.100000000000001" customHeight="1" x14ac:dyDescent="0.2">
      <c r="A134" s="143" t="s">
        <v>231</v>
      </c>
      <c r="B134" s="157" t="s">
        <v>188</v>
      </c>
      <c r="C134" s="153" t="s">
        <v>137</v>
      </c>
      <c r="D134" s="153" t="s">
        <v>85</v>
      </c>
      <c r="E134" s="152" t="s">
        <v>86</v>
      </c>
      <c r="F134" s="152">
        <v>0</v>
      </c>
      <c r="G134" s="152">
        <v>1</v>
      </c>
      <c r="H134" s="152">
        <v>1</v>
      </c>
      <c r="I134" s="36">
        <f>Table4[[#This Row],[Maximum Units Per Auth]]/Table4[[#This Row],[Max]]</f>
        <v>1</v>
      </c>
      <c r="J134" s="26">
        <v>166</v>
      </c>
      <c r="K134" s="37">
        <v>1</v>
      </c>
      <c r="L134" s="37">
        <v>1</v>
      </c>
      <c r="M134" s="37">
        <v>1</v>
      </c>
      <c r="N134" s="37">
        <v>1</v>
      </c>
      <c r="O134" s="57">
        <v>1</v>
      </c>
      <c r="P134" s="61">
        <v>1</v>
      </c>
      <c r="Q134" s="62">
        <v>1</v>
      </c>
      <c r="R134" s="62">
        <v>1</v>
      </c>
      <c r="S134" s="62">
        <v>1</v>
      </c>
      <c r="T134" s="62">
        <v>1</v>
      </c>
      <c r="U134" s="60"/>
    </row>
    <row r="135" spans="1:21" ht="99.95" customHeight="1" x14ac:dyDescent="0.2">
      <c r="A135" s="143" t="s">
        <v>138</v>
      </c>
      <c r="B135" s="157" t="s">
        <v>331</v>
      </c>
      <c r="C135" s="153" t="s">
        <v>139</v>
      </c>
      <c r="D135" s="153" t="s">
        <v>140</v>
      </c>
      <c r="E135" s="140" t="s">
        <v>78</v>
      </c>
      <c r="F135" s="152">
        <v>0</v>
      </c>
      <c r="G135" s="152">
        <v>6</v>
      </c>
      <c r="H135" s="152">
        <v>6</v>
      </c>
      <c r="I135" s="33">
        <f>Table4[[#This Row],[Maximum Units Per Auth]]/Table4[[#This Row],[Max]]</f>
        <v>6</v>
      </c>
      <c r="J135" s="29">
        <v>41</v>
      </c>
      <c r="K135" s="34">
        <v>0.16666666666666666</v>
      </c>
      <c r="L135" s="34">
        <v>0.5</v>
      </c>
      <c r="M135" s="34">
        <v>0.66666666666666663</v>
      </c>
      <c r="N135" s="34">
        <v>0.83333333333333337</v>
      </c>
      <c r="O135" s="57">
        <v>1</v>
      </c>
      <c r="P135" s="58">
        <v>1</v>
      </c>
      <c r="Q135" s="59">
        <v>3</v>
      </c>
      <c r="R135" s="59">
        <v>4</v>
      </c>
      <c r="S135" s="59">
        <v>5</v>
      </c>
      <c r="T135" s="59">
        <v>6</v>
      </c>
      <c r="U135" s="60"/>
    </row>
    <row r="136" spans="1:21" ht="99.95" customHeight="1" x14ac:dyDescent="0.2">
      <c r="A136" s="143" t="s">
        <v>138</v>
      </c>
      <c r="B136" s="157" t="s">
        <v>186</v>
      </c>
      <c r="C136" s="153" t="s">
        <v>139</v>
      </c>
      <c r="D136" s="153" t="s">
        <v>140</v>
      </c>
      <c r="E136" s="152" t="s">
        <v>86</v>
      </c>
      <c r="F136" s="152">
        <v>0</v>
      </c>
      <c r="G136" s="152">
        <v>6</v>
      </c>
      <c r="H136" s="152">
        <v>6</v>
      </c>
      <c r="I136" s="33">
        <f>Table4[[#This Row],[Maximum Units Per Auth]]/Table4[[#This Row],[Max]]</f>
        <v>1</v>
      </c>
      <c r="J136" s="29">
        <v>41</v>
      </c>
      <c r="K136" s="34">
        <v>1</v>
      </c>
      <c r="L136" s="34">
        <v>3</v>
      </c>
      <c r="M136" s="34">
        <v>4</v>
      </c>
      <c r="N136" s="34">
        <v>5</v>
      </c>
      <c r="O136" s="57">
        <v>6</v>
      </c>
      <c r="P136" s="58">
        <v>1</v>
      </c>
      <c r="Q136" s="59">
        <v>3</v>
      </c>
      <c r="R136" s="59">
        <v>4</v>
      </c>
      <c r="S136" s="59">
        <v>5</v>
      </c>
      <c r="T136" s="59">
        <v>6</v>
      </c>
      <c r="U136" s="60"/>
    </row>
    <row r="137" spans="1:21" ht="99.95" customHeight="1" x14ac:dyDescent="0.2">
      <c r="A137" s="143" t="s">
        <v>138</v>
      </c>
      <c r="B137" s="157" t="s">
        <v>187</v>
      </c>
      <c r="C137" s="153" t="s">
        <v>139</v>
      </c>
      <c r="D137" s="153" t="s">
        <v>140</v>
      </c>
      <c r="E137" s="152" t="s">
        <v>86</v>
      </c>
      <c r="F137" s="152">
        <v>0</v>
      </c>
      <c r="G137" s="152">
        <v>6</v>
      </c>
      <c r="H137" s="152">
        <v>6</v>
      </c>
      <c r="I137" s="33">
        <f>Table4[[#This Row],[Maximum Units Per Auth]]/Table4[[#This Row],[Max]]</f>
        <v>1</v>
      </c>
      <c r="J137" s="29">
        <v>41</v>
      </c>
      <c r="K137" s="34">
        <v>1</v>
      </c>
      <c r="L137" s="34">
        <v>3</v>
      </c>
      <c r="M137" s="34">
        <v>4</v>
      </c>
      <c r="N137" s="34">
        <v>5</v>
      </c>
      <c r="O137" s="57">
        <v>6</v>
      </c>
      <c r="P137" s="58">
        <v>1</v>
      </c>
      <c r="Q137" s="59">
        <v>3</v>
      </c>
      <c r="R137" s="59">
        <v>4</v>
      </c>
      <c r="S137" s="59">
        <v>5</v>
      </c>
      <c r="T137" s="59">
        <v>6</v>
      </c>
      <c r="U137" s="60"/>
    </row>
    <row r="138" spans="1:21" ht="99.95" customHeight="1" x14ac:dyDescent="0.2">
      <c r="A138" s="143" t="s">
        <v>138</v>
      </c>
      <c r="B138" s="157" t="s">
        <v>188</v>
      </c>
      <c r="C138" s="153" t="s">
        <v>139</v>
      </c>
      <c r="D138" s="153" t="s">
        <v>140</v>
      </c>
      <c r="E138" s="152" t="s">
        <v>86</v>
      </c>
      <c r="F138" s="152">
        <v>0</v>
      </c>
      <c r="G138" s="152">
        <v>6</v>
      </c>
      <c r="H138" s="152">
        <v>6</v>
      </c>
      <c r="I138" s="33">
        <f>Table4[[#This Row],[Maximum Units Per Auth]]/Table4[[#This Row],[Max]]</f>
        <v>1</v>
      </c>
      <c r="J138" s="29">
        <v>41</v>
      </c>
      <c r="K138" s="34">
        <v>1</v>
      </c>
      <c r="L138" s="34">
        <v>3</v>
      </c>
      <c r="M138" s="34">
        <v>4</v>
      </c>
      <c r="N138" s="34">
        <v>5</v>
      </c>
      <c r="O138" s="57">
        <v>6</v>
      </c>
      <c r="P138" s="68">
        <v>1</v>
      </c>
      <c r="Q138" s="69">
        <v>3</v>
      </c>
      <c r="R138" s="69">
        <v>4</v>
      </c>
      <c r="S138" s="69">
        <v>5</v>
      </c>
      <c r="T138" s="69">
        <v>6</v>
      </c>
      <c r="U138" s="60"/>
    </row>
    <row r="139" spans="1:21" ht="39.950000000000003" customHeight="1" x14ac:dyDescent="0.2">
      <c r="A139" s="143" t="s">
        <v>141</v>
      </c>
      <c r="B139" s="157" t="s">
        <v>331</v>
      </c>
      <c r="C139" s="153" t="s">
        <v>142</v>
      </c>
      <c r="D139" s="153" t="s">
        <v>85</v>
      </c>
      <c r="E139" s="140" t="s">
        <v>78</v>
      </c>
      <c r="F139" s="152">
        <v>0</v>
      </c>
      <c r="G139" s="152">
        <v>2</v>
      </c>
      <c r="H139" s="152">
        <v>2</v>
      </c>
      <c r="I139" s="36">
        <f>Table4[[#This Row],[Maximum Units Per Auth]]/Table4[[#This Row],[Max]]</f>
        <v>12</v>
      </c>
      <c r="J139" s="26">
        <v>11</v>
      </c>
      <c r="K139" s="37">
        <v>0.16666666666666666</v>
      </c>
      <c r="L139" s="37">
        <v>0.16666666666666666</v>
      </c>
      <c r="M139" s="37">
        <v>0.16666666666666666</v>
      </c>
      <c r="N139" s="37">
        <v>0.16666666666666666</v>
      </c>
      <c r="O139" s="57">
        <v>0.16666666666666666</v>
      </c>
      <c r="P139" s="70">
        <v>1</v>
      </c>
      <c r="Q139" s="71">
        <v>1</v>
      </c>
      <c r="R139" s="71">
        <v>1</v>
      </c>
      <c r="S139" s="71">
        <v>1</v>
      </c>
      <c r="T139" s="71">
        <v>1</v>
      </c>
      <c r="U139" s="60"/>
    </row>
    <row r="140" spans="1:21" ht="39.950000000000003" customHeight="1" x14ac:dyDescent="0.2">
      <c r="A140" s="143" t="s">
        <v>141</v>
      </c>
      <c r="B140" s="157" t="s">
        <v>186</v>
      </c>
      <c r="C140" s="153" t="s">
        <v>142</v>
      </c>
      <c r="D140" s="153" t="s">
        <v>85</v>
      </c>
      <c r="E140" s="152" t="s">
        <v>86</v>
      </c>
      <c r="F140" s="152">
        <v>0</v>
      </c>
      <c r="G140" s="152">
        <v>1</v>
      </c>
      <c r="H140" s="152">
        <v>1</v>
      </c>
      <c r="I140" s="36">
        <f>Table4[[#This Row],[Maximum Units Per Auth]]/Table4[[#This Row],[Max]]</f>
        <v>1</v>
      </c>
      <c r="J140" s="26">
        <v>11</v>
      </c>
      <c r="K140" s="37">
        <v>1</v>
      </c>
      <c r="L140" s="37">
        <v>1</v>
      </c>
      <c r="M140" s="37">
        <v>1</v>
      </c>
      <c r="N140" s="37">
        <v>1</v>
      </c>
      <c r="O140" s="57">
        <v>1</v>
      </c>
      <c r="P140" s="70">
        <v>1</v>
      </c>
      <c r="Q140" s="71">
        <v>1</v>
      </c>
      <c r="R140" s="71">
        <v>1</v>
      </c>
      <c r="S140" s="71">
        <v>1</v>
      </c>
      <c r="T140" s="71">
        <v>1</v>
      </c>
      <c r="U140" s="60"/>
    </row>
    <row r="141" spans="1:21" ht="39.950000000000003" customHeight="1" x14ac:dyDescent="0.2">
      <c r="A141" s="143" t="s">
        <v>141</v>
      </c>
      <c r="B141" s="157" t="s">
        <v>187</v>
      </c>
      <c r="C141" s="153" t="s">
        <v>142</v>
      </c>
      <c r="D141" s="153" t="s">
        <v>85</v>
      </c>
      <c r="E141" s="152" t="s">
        <v>86</v>
      </c>
      <c r="F141" s="152">
        <v>0</v>
      </c>
      <c r="G141" s="152">
        <v>1</v>
      </c>
      <c r="H141" s="152">
        <v>1</v>
      </c>
      <c r="I141" s="36">
        <f>Table4[[#This Row],[Maximum Units Per Auth]]/Table4[[#This Row],[Max]]</f>
        <v>1</v>
      </c>
      <c r="J141" s="26">
        <v>11</v>
      </c>
      <c r="K141" s="37">
        <v>1</v>
      </c>
      <c r="L141" s="37">
        <v>1</v>
      </c>
      <c r="M141" s="37">
        <v>1</v>
      </c>
      <c r="N141" s="37">
        <v>1</v>
      </c>
      <c r="O141" s="57">
        <v>1</v>
      </c>
      <c r="P141" s="70">
        <v>1</v>
      </c>
      <c r="Q141" s="71">
        <v>1</v>
      </c>
      <c r="R141" s="71">
        <v>1</v>
      </c>
      <c r="S141" s="71">
        <v>1</v>
      </c>
      <c r="T141" s="71">
        <v>1</v>
      </c>
      <c r="U141" s="60"/>
    </row>
    <row r="142" spans="1:21" ht="39.950000000000003" customHeight="1" x14ac:dyDescent="0.2">
      <c r="A142" s="143" t="s">
        <v>141</v>
      </c>
      <c r="B142" s="142" t="s">
        <v>188</v>
      </c>
      <c r="C142" s="139" t="s">
        <v>142</v>
      </c>
      <c r="D142" s="139" t="s">
        <v>85</v>
      </c>
      <c r="E142" s="140" t="s">
        <v>86</v>
      </c>
      <c r="F142" s="140">
        <v>0</v>
      </c>
      <c r="G142" s="140">
        <v>1</v>
      </c>
      <c r="H142" s="140">
        <v>1</v>
      </c>
      <c r="I142" s="95">
        <f>Table4[[#This Row],[Maximum Units Per Auth]]/Table4[[#This Row],[Max]]</f>
        <v>1</v>
      </c>
      <c r="J142" s="96">
        <v>11</v>
      </c>
      <c r="K142" s="97">
        <v>1</v>
      </c>
      <c r="L142" s="97">
        <v>1</v>
      </c>
      <c r="M142" s="97">
        <v>1</v>
      </c>
      <c r="N142" s="97">
        <v>1</v>
      </c>
      <c r="O142" s="57">
        <v>1</v>
      </c>
      <c r="P142" s="70">
        <v>1</v>
      </c>
      <c r="Q142" s="71">
        <v>1</v>
      </c>
      <c r="R142" s="71">
        <v>1</v>
      </c>
      <c r="S142" s="71">
        <v>1</v>
      </c>
      <c r="T142" s="71">
        <v>1</v>
      </c>
      <c r="U142" s="60"/>
    </row>
    <row r="143" spans="1:21" ht="20.100000000000001" customHeight="1" x14ac:dyDescent="0.2">
      <c r="A143" s="143" t="s">
        <v>143</v>
      </c>
      <c r="B143" s="157" t="s">
        <v>331</v>
      </c>
      <c r="C143" s="153" t="s">
        <v>144</v>
      </c>
      <c r="D143" s="153" t="s">
        <v>94</v>
      </c>
      <c r="E143" s="140" t="s">
        <v>78</v>
      </c>
      <c r="F143" s="152">
        <v>0</v>
      </c>
      <c r="G143" s="152">
        <v>0</v>
      </c>
      <c r="H143" s="152">
        <v>0</v>
      </c>
      <c r="I143" s="36">
        <f>Table4[[#This Row],[Maximum Units Per Auth]]/Table4[[#This Row],[Max]]</f>
        <v>0</v>
      </c>
      <c r="J143" s="26">
        <v>742</v>
      </c>
      <c r="K143" s="37">
        <v>0.33333333333333331</v>
      </c>
      <c r="L143" s="37">
        <v>57.708333333333336</v>
      </c>
      <c r="M143" s="37">
        <v>60.833333333333336</v>
      </c>
      <c r="N143" s="37">
        <v>60.833333333333336</v>
      </c>
      <c r="O143" s="57">
        <v>60.833333333333336</v>
      </c>
      <c r="P143" s="70">
        <v>2</v>
      </c>
      <c r="Q143" s="71">
        <v>346.25</v>
      </c>
      <c r="R143" s="71">
        <v>365</v>
      </c>
      <c r="S143" s="71">
        <v>365</v>
      </c>
      <c r="T143" s="71">
        <v>365</v>
      </c>
      <c r="U143" s="60"/>
    </row>
    <row r="144" spans="1:21" ht="20.100000000000001" customHeight="1" x14ac:dyDescent="0.2">
      <c r="A144" s="143" t="s">
        <v>143</v>
      </c>
      <c r="B144" s="157" t="s">
        <v>186</v>
      </c>
      <c r="C144" s="153" t="s">
        <v>144</v>
      </c>
      <c r="D144" s="153" t="s">
        <v>94</v>
      </c>
      <c r="E144" s="152" t="s">
        <v>80</v>
      </c>
      <c r="F144" s="152">
        <v>0</v>
      </c>
      <c r="G144" s="152">
        <v>183</v>
      </c>
      <c r="H144" s="152">
        <v>365</v>
      </c>
      <c r="I144" s="36">
        <f>Table4[[#This Row],[Maximum Units Per Auth]]/Table4[[#This Row],[Max]]</f>
        <v>1.0027397260273974</v>
      </c>
      <c r="J144" s="26">
        <v>742</v>
      </c>
      <c r="K144" s="37">
        <v>1</v>
      </c>
      <c r="L144" s="37">
        <v>173.125</v>
      </c>
      <c r="M144" s="37">
        <v>182.5</v>
      </c>
      <c r="N144" s="37">
        <v>182.5</v>
      </c>
      <c r="O144" s="57">
        <v>182.5</v>
      </c>
      <c r="P144" s="70">
        <v>2</v>
      </c>
      <c r="Q144" s="71">
        <v>346.25</v>
      </c>
      <c r="R144" s="71">
        <v>365</v>
      </c>
      <c r="S144" s="71">
        <v>365</v>
      </c>
      <c r="T144" s="71">
        <v>365</v>
      </c>
      <c r="U144" s="60"/>
    </row>
    <row r="145" spans="1:21" ht="20.100000000000001" customHeight="1" x14ac:dyDescent="0.2">
      <c r="A145" s="143" t="s">
        <v>143</v>
      </c>
      <c r="B145" s="157" t="s">
        <v>187</v>
      </c>
      <c r="C145" s="153" t="s">
        <v>144</v>
      </c>
      <c r="D145" s="153" t="s">
        <v>94</v>
      </c>
      <c r="E145" s="152" t="s">
        <v>80</v>
      </c>
      <c r="F145" s="152">
        <v>0</v>
      </c>
      <c r="G145" s="152">
        <v>183</v>
      </c>
      <c r="H145" s="152">
        <v>365</v>
      </c>
      <c r="I145" s="36">
        <f>Table4[[#This Row],[Maximum Units Per Auth]]/Table4[[#This Row],[Max]]</f>
        <v>1.0027397260273974</v>
      </c>
      <c r="J145" s="26">
        <v>742</v>
      </c>
      <c r="K145" s="37">
        <v>1</v>
      </c>
      <c r="L145" s="37">
        <v>173.125</v>
      </c>
      <c r="M145" s="37">
        <v>182.5</v>
      </c>
      <c r="N145" s="37">
        <v>182.5</v>
      </c>
      <c r="O145" s="57">
        <v>182.5</v>
      </c>
      <c r="P145" s="70">
        <v>2</v>
      </c>
      <c r="Q145" s="71">
        <v>346.25</v>
      </c>
      <c r="R145" s="71">
        <v>365</v>
      </c>
      <c r="S145" s="71">
        <v>365</v>
      </c>
      <c r="T145" s="71">
        <v>365</v>
      </c>
      <c r="U145" s="60"/>
    </row>
    <row r="146" spans="1:21" ht="20.100000000000001" customHeight="1" x14ac:dyDescent="0.2">
      <c r="A146" s="143" t="s">
        <v>143</v>
      </c>
      <c r="B146" s="142" t="s">
        <v>188</v>
      </c>
      <c r="C146" s="139" t="s">
        <v>144</v>
      </c>
      <c r="D146" s="139" t="s">
        <v>94</v>
      </c>
      <c r="E146" s="140" t="s">
        <v>80</v>
      </c>
      <c r="F146" s="140">
        <v>0</v>
      </c>
      <c r="G146" s="140">
        <v>183</v>
      </c>
      <c r="H146" s="140">
        <v>365</v>
      </c>
      <c r="I146" s="95">
        <f>Table4[[#This Row],[Maximum Units Per Auth]]/Table4[[#This Row],[Max]]</f>
        <v>1.0027397260273974</v>
      </c>
      <c r="J146" s="96">
        <v>742</v>
      </c>
      <c r="K146" s="97">
        <v>1</v>
      </c>
      <c r="L146" s="97">
        <v>173.125</v>
      </c>
      <c r="M146" s="97">
        <v>182.5</v>
      </c>
      <c r="N146" s="97">
        <v>182.5</v>
      </c>
      <c r="O146" s="57">
        <v>182.5</v>
      </c>
      <c r="P146" s="70">
        <v>2</v>
      </c>
      <c r="Q146" s="71">
        <v>346.25</v>
      </c>
      <c r="R146" s="71">
        <v>365</v>
      </c>
      <c r="S146" s="71">
        <v>365</v>
      </c>
      <c r="T146" s="71">
        <v>365</v>
      </c>
      <c r="U146" s="60"/>
    </row>
    <row r="147" spans="1:21" ht="20.100000000000001" customHeight="1" x14ac:dyDescent="0.2">
      <c r="A147" s="143" t="s">
        <v>176</v>
      </c>
      <c r="B147" s="157" t="s">
        <v>331</v>
      </c>
      <c r="C147" s="153" t="s">
        <v>177</v>
      </c>
      <c r="D147" s="165" t="s">
        <v>94</v>
      </c>
      <c r="E147" s="140" t="s">
        <v>78</v>
      </c>
      <c r="F147" s="152">
        <v>0</v>
      </c>
      <c r="G147" s="152">
        <v>0</v>
      </c>
      <c r="H147" s="152">
        <v>0</v>
      </c>
      <c r="I147" s="36" t="e">
        <f>Table4[[#This Row],[Maximum Units Per Auth]]/Table4[[#This Row],[Max]]</f>
        <v>#DIV/0!</v>
      </c>
      <c r="J147" s="100" t="e">
        <f>INDEX('DD Adult'!$B$2:$B$101,MATCH(Table4[[#This Row],[Procedure Codes]],'DD Adult'!$A$2:$A$101,0),1)</f>
        <v>#N/A</v>
      </c>
      <c r="K147" s="37"/>
      <c r="L147" s="37"/>
      <c r="M147" s="37"/>
      <c r="N147" s="37"/>
      <c r="O147" s="57"/>
      <c r="P147" s="102"/>
      <c r="Q147" s="102"/>
      <c r="R147" s="102"/>
      <c r="S147" s="102"/>
      <c r="T147" s="102"/>
      <c r="U147" s="101"/>
    </row>
    <row r="148" spans="1:21" ht="20.100000000000001" customHeight="1" x14ac:dyDescent="0.2">
      <c r="A148" s="143" t="s">
        <v>176</v>
      </c>
      <c r="B148" s="157" t="s">
        <v>216</v>
      </c>
      <c r="C148" s="153" t="s">
        <v>177</v>
      </c>
      <c r="D148" s="165" t="s">
        <v>94</v>
      </c>
      <c r="E148" s="152" t="s">
        <v>86</v>
      </c>
      <c r="F148" s="152">
        <v>0</v>
      </c>
      <c r="G148" s="152">
        <v>0</v>
      </c>
      <c r="H148" s="152">
        <v>0</v>
      </c>
      <c r="I148" s="36" t="e">
        <f>Table4[[#This Row],[Maximum Units Per Auth]]/Table4[[#This Row],[Max]]</f>
        <v>#DIV/0!</v>
      </c>
      <c r="J148" s="100" t="e">
        <f>INDEX('DD Adult'!$B$2:$B$101,MATCH(Table4[[#This Row],[Procedure Codes]],'DD Adult'!$A$2:$A$101,0),1)</f>
        <v>#N/A</v>
      </c>
      <c r="K148" s="37"/>
      <c r="L148" s="37"/>
      <c r="M148" s="37"/>
      <c r="N148" s="37"/>
      <c r="O148" s="57"/>
      <c r="P148" s="102"/>
      <c r="Q148" s="102"/>
      <c r="R148" s="102"/>
      <c r="S148" s="102"/>
      <c r="T148" s="102"/>
      <c r="U148" s="101"/>
    </row>
    <row r="149" spans="1:21" ht="20.100000000000001" customHeight="1" x14ac:dyDescent="0.2">
      <c r="A149" s="143" t="s">
        <v>176</v>
      </c>
      <c r="B149" s="157" t="s">
        <v>187</v>
      </c>
      <c r="C149" s="153" t="s">
        <v>177</v>
      </c>
      <c r="D149" s="165" t="s">
        <v>94</v>
      </c>
      <c r="E149" s="152" t="s">
        <v>86</v>
      </c>
      <c r="F149" s="152">
        <v>0</v>
      </c>
      <c r="G149" s="152">
        <v>14</v>
      </c>
      <c r="H149" s="152">
        <v>14</v>
      </c>
      <c r="I149" s="36" t="e">
        <f>Table4[[#This Row],[Maximum Units Per Auth]]/Table4[[#This Row],[Max]]</f>
        <v>#DIV/0!</v>
      </c>
      <c r="J149" s="100" t="e">
        <f>INDEX('DD Adult'!$B$2:$B$101,MATCH(Table4[[#This Row],[Procedure Codes]],'DD Adult'!$A$2:$A$101,0),1)</f>
        <v>#N/A</v>
      </c>
      <c r="K149" s="37"/>
      <c r="L149" s="37"/>
      <c r="M149" s="37"/>
      <c r="N149" s="37"/>
      <c r="O149" s="57"/>
      <c r="P149" s="102"/>
      <c r="Q149" s="102"/>
      <c r="R149" s="102"/>
      <c r="S149" s="102"/>
      <c r="T149" s="102"/>
      <c r="U149" s="101"/>
    </row>
    <row r="150" spans="1:21" ht="20.100000000000001" customHeight="1" x14ac:dyDescent="0.2">
      <c r="A150" s="143" t="s">
        <v>176</v>
      </c>
      <c r="B150" s="157" t="s">
        <v>188</v>
      </c>
      <c r="C150" s="139" t="s">
        <v>177</v>
      </c>
      <c r="D150" s="166" t="s">
        <v>94</v>
      </c>
      <c r="E150" s="140" t="s">
        <v>86</v>
      </c>
      <c r="F150" s="140">
        <v>0</v>
      </c>
      <c r="G150" s="140">
        <v>14</v>
      </c>
      <c r="H150" s="152">
        <v>14</v>
      </c>
      <c r="I150" s="95" t="e">
        <f>Table4[[#This Row],[Maximum Units Per Auth]]/Table4[[#This Row],[Max]]</f>
        <v>#DIV/0!</v>
      </c>
      <c r="J150" s="102" t="e">
        <f>INDEX('DD Adult'!$B$2:$B$101,MATCH(Table4[[#This Row],[Procedure Codes]],'DD Adult'!$A$2:$A$101,0),1)</f>
        <v>#N/A</v>
      </c>
      <c r="K150" s="97"/>
      <c r="L150" s="97"/>
      <c r="M150" s="97"/>
      <c r="N150" s="97"/>
      <c r="O150" s="57"/>
      <c r="P150" s="102"/>
      <c r="Q150" s="102"/>
      <c r="R150" s="102"/>
      <c r="S150" s="102"/>
      <c r="T150" s="102"/>
      <c r="U150" s="101"/>
    </row>
    <row r="151" spans="1:21" ht="20.100000000000001" customHeight="1" x14ac:dyDescent="0.2">
      <c r="A151" s="143" t="s">
        <v>232</v>
      </c>
      <c r="B151" s="157" t="s">
        <v>331</v>
      </c>
      <c r="C151" s="153" t="s">
        <v>233</v>
      </c>
      <c r="D151" s="153" t="s">
        <v>94</v>
      </c>
      <c r="E151" s="140" t="s">
        <v>78</v>
      </c>
      <c r="F151" s="152">
        <v>0</v>
      </c>
      <c r="G151" s="152">
        <v>0</v>
      </c>
      <c r="H151" s="152">
        <v>0</v>
      </c>
      <c r="I151" s="36">
        <f>Table4[[#This Row],[Maximum Units Per Auth]]/Table4[[#This Row],[Max]]</f>
        <v>0</v>
      </c>
      <c r="J151" s="65">
        <v>1</v>
      </c>
      <c r="K151" s="63">
        <v>7</v>
      </c>
      <c r="L151" s="63">
        <v>7</v>
      </c>
      <c r="M151" s="63">
        <v>7</v>
      </c>
      <c r="N151" s="63">
        <v>7</v>
      </c>
      <c r="O151" s="64">
        <v>7</v>
      </c>
      <c r="P151" s="99">
        <v>42</v>
      </c>
      <c r="Q151" s="99">
        <v>42</v>
      </c>
      <c r="R151" s="99">
        <v>42</v>
      </c>
      <c r="S151" s="99">
        <v>42</v>
      </c>
      <c r="T151" s="99">
        <v>42</v>
      </c>
      <c r="U151" s="60"/>
    </row>
    <row r="152" spans="1:21" ht="20.100000000000001" customHeight="1" x14ac:dyDescent="0.2">
      <c r="A152" s="143" t="s">
        <v>232</v>
      </c>
      <c r="B152" s="157" t="s">
        <v>186</v>
      </c>
      <c r="C152" s="153" t="s">
        <v>233</v>
      </c>
      <c r="D152" s="153" t="s">
        <v>94</v>
      </c>
      <c r="E152" s="152" t="s">
        <v>86</v>
      </c>
      <c r="F152" s="152">
        <v>0</v>
      </c>
      <c r="G152" s="152">
        <v>0</v>
      </c>
      <c r="H152" s="152">
        <v>0</v>
      </c>
      <c r="I152" s="36">
        <f>Table4[[#This Row],[Maximum Units Per Auth]]/Table4[[#This Row],[Max]]</f>
        <v>0</v>
      </c>
      <c r="J152" s="65">
        <v>1</v>
      </c>
      <c r="K152" s="63">
        <v>42</v>
      </c>
      <c r="L152" s="63">
        <v>42</v>
      </c>
      <c r="M152" s="63">
        <v>42</v>
      </c>
      <c r="N152" s="63">
        <v>42</v>
      </c>
      <c r="O152" s="64">
        <v>42</v>
      </c>
      <c r="P152" s="99">
        <v>42</v>
      </c>
      <c r="Q152" s="99">
        <v>42</v>
      </c>
      <c r="R152" s="99">
        <v>42</v>
      </c>
      <c r="S152" s="99">
        <v>42</v>
      </c>
      <c r="T152" s="99">
        <v>42</v>
      </c>
      <c r="U152" s="60"/>
    </row>
    <row r="153" spans="1:21" ht="20.100000000000001" customHeight="1" x14ac:dyDescent="0.2">
      <c r="A153" s="143" t="s">
        <v>232</v>
      </c>
      <c r="B153" s="157" t="s">
        <v>187</v>
      </c>
      <c r="C153" s="153" t="s">
        <v>233</v>
      </c>
      <c r="D153" s="153" t="s">
        <v>94</v>
      </c>
      <c r="E153" s="152" t="s">
        <v>86</v>
      </c>
      <c r="F153" s="152">
        <v>0</v>
      </c>
      <c r="G153" s="152">
        <v>14</v>
      </c>
      <c r="H153" s="152">
        <v>14</v>
      </c>
      <c r="I153" s="36">
        <f>Table4[[#This Row],[Maximum Units Per Auth]]/Table4[[#This Row],[Max]]</f>
        <v>0.33333333333333331</v>
      </c>
      <c r="J153" s="65">
        <v>1</v>
      </c>
      <c r="K153" s="63">
        <v>42</v>
      </c>
      <c r="L153" s="63">
        <v>42</v>
      </c>
      <c r="M153" s="63">
        <v>42</v>
      </c>
      <c r="N153" s="63">
        <v>42</v>
      </c>
      <c r="O153" s="64">
        <v>42</v>
      </c>
      <c r="P153" s="99">
        <v>42</v>
      </c>
      <c r="Q153" s="99">
        <v>42</v>
      </c>
      <c r="R153" s="99">
        <v>42</v>
      </c>
      <c r="S153" s="99">
        <v>42</v>
      </c>
      <c r="T153" s="99">
        <v>42</v>
      </c>
      <c r="U153" s="60"/>
    </row>
    <row r="154" spans="1:21" ht="20.100000000000001" customHeight="1" x14ac:dyDescent="0.2">
      <c r="A154" s="143" t="s">
        <v>232</v>
      </c>
      <c r="B154" s="142" t="s">
        <v>188</v>
      </c>
      <c r="C154" s="139" t="s">
        <v>233</v>
      </c>
      <c r="D154" s="139" t="s">
        <v>94</v>
      </c>
      <c r="E154" s="140" t="s">
        <v>86</v>
      </c>
      <c r="F154" s="140">
        <v>0</v>
      </c>
      <c r="G154" s="140">
        <v>14</v>
      </c>
      <c r="H154" s="152">
        <v>14</v>
      </c>
      <c r="I154" s="95">
        <f>Table4[[#This Row],[Maximum Units Per Auth]]/Table4[[#This Row],[Max]]</f>
        <v>0.33333333333333331</v>
      </c>
      <c r="J154" s="99">
        <v>1</v>
      </c>
      <c r="K154" s="129">
        <v>42</v>
      </c>
      <c r="L154" s="129">
        <v>42</v>
      </c>
      <c r="M154" s="129">
        <v>42</v>
      </c>
      <c r="N154" s="129">
        <v>42</v>
      </c>
      <c r="O154" s="64">
        <v>42</v>
      </c>
      <c r="P154" s="99">
        <v>42</v>
      </c>
      <c r="Q154" s="99">
        <v>42</v>
      </c>
      <c r="R154" s="99">
        <v>42</v>
      </c>
      <c r="S154" s="99">
        <v>42</v>
      </c>
      <c r="T154" s="99">
        <v>42</v>
      </c>
      <c r="U154" s="60"/>
    </row>
    <row r="155" spans="1:21" ht="20.100000000000001" customHeight="1" x14ac:dyDescent="0.2">
      <c r="A155" s="143" t="s">
        <v>234</v>
      </c>
      <c r="B155" s="157" t="s">
        <v>331</v>
      </c>
      <c r="C155" s="153" t="s">
        <v>235</v>
      </c>
      <c r="D155" s="153" t="s">
        <v>94</v>
      </c>
      <c r="E155" s="140" t="s">
        <v>78</v>
      </c>
      <c r="F155" s="152">
        <v>0</v>
      </c>
      <c r="G155" s="152">
        <v>0</v>
      </c>
      <c r="H155" s="152">
        <v>0</v>
      </c>
      <c r="I155" s="33"/>
      <c r="J155" s="29"/>
      <c r="K155" s="34"/>
      <c r="L155" s="34"/>
      <c r="M155" s="34"/>
      <c r="N155" s="34"/>
      <c r="O155" s="57"/>
      <c r="P155" s="68"/>
      <c r="Q155" s="69"/>
      <c r="R155" s="69"/>
      <c r="S155" s="69"/>
      <c r="T155" s="69"/>
      <c r="U155" s="60"/>
    </row>
    <row r="156" spans="1:21" ht="20.100000000000001" customHeight="1" x14ac:dyDescent="0.2">
      <c r="A156" s="143" t="s">
        <v>234</v>
      </c>
      <c r="B156" s="157" t="s">
        <v>186</v>
      </c>
      <c r="C156" s="153" t="s">
        <v>235</v>
      </c>
      <c r="D156" s="153" t="s">
        <v>94</v>
      </c>
      <c r="E156" s="152" t="s">
        <v>86</v>
      </c>
      <c r="F156" s="152">
        <v>0</v>
      </c>
      <c r="G156" s="152">
        <v>0</v>
      </c>
      <c r="H156" s="152">
        <v>0</v>
      </c>
      <c r="I156" s="33"/>
      <c r="J156" s="29"/>
      <c r="K156" s="34"/>
      <c r="L156" s="34"/>
      <c r="M156" s="34"/>
      <c r="N156" s="34"/>
      <c r="O156" s="57"/>
      <c r="P156" s="58"/>
      <c r="Q156" s="59"/>
      <c r="R156" s="59"/>
      <c r="S156" s="59"/>
      <c r="T156" s="59"/>
      <c r="U156" s="60"/>
    </row>
    <row r="157" spans="1:21" ht="20.100000000000001" customHeight="1" x14ac:dyDescent="0.2">
      <c r="A157" s="143" t="s">
        <v>234</v>
      </c>
      <c r="B157" s="157" t="s">
        <v>187</v>
      </c>
      <c r="C157" s="153" t="s">
        <v>235</v>
      </c>
      <c r="D157" s="153" t="s">
        <v>94</v>
      </c>
      <c r="E157" s="152" t="s">
        <v>86</v>
      </c>
      <c r="F157" s="152">
        <v>0</v>
      </c>
      <c r="G157" s="152">
        <v>14</v>
      </c>
      <c r="H157" s="152">
        <v>14</v>
      </c>
      <c r="I157" s="33"/>
      <c r="J157" s="29"/>
      <c r="K157" s="34"/>
      <c r="L157" s="34"/>
      <c r="M157" s="34"/>
      <c r="N157" s="34"/>
      <c r="O157" s="57"/>
      <c r="P157" s="58"/>
      <c r="Q157" s="59"/>
      <c r="R157" s="59"/>
      <c r="S157" s="59"/>
      <c r="T157" s="59"/>
      <c r="U157" s="60"/>
    </row>
    <row r="158" spans="1:21" ht="20.100000000000001" customHeight="1" x14ac:dyDescent="0.2">
      <c r="A158" s="143" t="s">
        <v>234</v>
      </c>
      <c r="B158" s="157" t="s">
        <v>188</v>
      </c>
      <c r="C158" s="153" t="s">
        <v>235</v>
      </c>
      <c r="D158" s="153" t="s">
        <v>94</v>
      </c>
      <c r="E158" s="152" t="s">
        <v>86</v>
      </c>
      <c r="F158" s="152">
        <v>0</v>
      </c>
      <c r="G158" s="152">
        <v>14</v>
      </c>
      <c r="H158" s="152">
        <v>14</v>
      </c>
      <c r="I158" s="33"/>
      <c r="J158" s="29"/>
      <c r="K158" s="34"/>
      <c r="L158" s="34"/>
      <c r="M158" s="34"/>
      <c r="N158" s="34"/>
      <c r="O158" s="57"/>
      <c r="P158" s="58"/>
      <c r="Q158" s="59"/>
      <c r="R158" s="59"/>
      <c r="S158" s="59"/>
      <c r="T158" s="59"/>
      <c r="U158" s="60"/>
    </row>
    <row r="159" spans="1:21" ht="20.100000000000001" customHeight="1" x14ac:dyDescent="0.2">
      <c r="A159" s="143" t="s">
        <v>178</v>
      </c>
      <c r="B159" s="157" t="s">
        <v>331</v>
      </c>
      <c r="C159" s="153" t="s">
        <v>179</v>
      </c>
      <c r="D159" s="153" t="s">
        <v>147</v>
      </c>
      <c r="E159" s="140" t="s">
        <v>78</v>
      </c>
      <c r="F159" s="152">
        <v>0</v>
      </c>
      <c r="G159" s="152">
        <v>0</v>
      </c>
      <c r="H159" s="152">
        <v>0</v>
      </c>
      <c r="I159" s="33">
        <f>Table4[[#This Row],[Maximum Units Per Auth]]/Table4[[#This Row],[Max]]</f>
        <v>0</v>
      </c>
      <c r="J159" s="29">
        <v>383</v>
      </c>
      <c r="K159" s="34">
        <v>1.3333333333333333</v>
      </c>
      <c r="L159" s="34">
        <v>80.25</v>
      </c>
      <c r="M159" s="34">
        <v>165.16666666666666</v>
      </c>
      <c r="N159" s="34">
        <v>290.33333333333331</v>
      </c>
      <c r="O159" s="57">
        <v>569.33333333333337</v>
      </c>
      <c r="P159" s="58">
        <v>8</v>
      </c>
      <c r="Q159" s="59">
        <v>481.5</v>
      </c>
      <c r="R159" s="59">
        <v>991</v>
      </c>
      <c r="S159" s="59">
        <v>1742</v>
      </c>
      <c r="T159" s="59">
        <v>3416</v>
      </c>
      <c r="U159" s="60"/>
    </row>
    <row r="160" spans="1:21" ht="20.100000000000001" customHeight="1" x14ac:dyDescent="0.2">
      <c r="A160" s="143" t="s">
        <v>178</v>
      </c>
      <c r="B160" s="157" t="s">
        <v>186</v>
      </c>
      <c r="C160" s="153" t="s">
        <v>179</v>
      </c>
      <c r="D160" s="153" t="s">
        <v>147</v>
      </c>
      <c r="E160" s="152" t="s">
        <v>86</v>
      </c>
      <c r="F160" s="152">
        <v>0</v>
      </c>
      <c r="G160" s="152">
        <v>0</v>
      </c>
      <c r="H160" s="152">
        <v>0</v>
      </c>
      <c r="I160" s="33">
        <f>Table4[[#This Row],[Maximum Units Per Auth]]/Table4[[#This Row],[Max]]</f>
        <v>0</v>
      </c>
      <c r="J160" s="29">
        <v>383</v>
      </c>
      <c r="K160" s="34">
        <v>8</v>
      </c>
      <c r="L160" s="34">
        <v>481.5</v>
      </c>
      <c r="M160" s="34">
        <v>991</v>
      </c>
      <c r="N160" s="34">
        <v>1742</v>
      </c>
      <c r="O160" s="57">
        <v>3416</v>
      </c>
      <c r="P160" s="58">
        <v>8</v>
      </c>
      <c r="Q160" s="59">
        <v>481.5</v>
      </c>
      <c r="R160" s="59">
        <v>991</v>
      </c>
      <c r="S160" s="59">
        <v>1742</v>
      </c>
      <c r="T160" s="59">
        <v>3416</v>
      </c>
      <c r="U160" s="60"/>
    </row>
    <row r="161" spans="1:21" ht="20.100000000000001" customHeight="1" x14ac:dyDescent="0.2">
      <c r="A161" s="143" t="s">
        <v>178</v>
      </c>
      <c r="B161" s="157" t="s">
        <v>187</v>
      </c>
      <c r="C161" s="153" t="s">
        <v>179</v>
      </c>
      <c r="D161" s="153" t="s">
        <v>147</v>
      </c>
      <c r="E161" s="152" t="s">
        <v>86</v>
      </c>
      <c r="F161" s="152">
        <v>0</v>
      </c>
      <c r="G161" s="152">
        <v>1728</v>
      </c>
      <c r="H161" s="152">
        <v>1728</v>
      </c>
      <c r="I161" s="33">
        <f>Table4[[#This Row],[Maximum Units Per Auth]]/Table4[[#This Row],[Max]]</f>
        <v>0.50585480093676816</v>
      </c>
      <c r="J161" s="29">
        <v>383</v>
      </c>
      <c r="K161" s="34">
        <v>8</v>
      </c>
      <c r="L161" s="34">
        <v>481.5</v>
      </c>
      <c r="M161" s="34">
        <v>991</v>
      </c>
      <c r="N161" s="34">
        <v>1742</v>
      </c>
      <c r="O161" s="57">
        <v>3416</v>
      </c>
      <c r="P161" s="58">
        <v>8</v>
      </c>
      <c r="Q161" s="59">
        <v>481.5</v>
      </c>
      <c r="R161" s="59">
        <v>991</v>
      </c>
      <c r="S161" s="59">
        <v>1742</v>
      </c>
      <c r="T161" s="59">
        <v>3416</v>
      </c>
      <c r="U161" s="60"/>
    </row>
    <row r="162" spans="1:21" ht="20.100000000000001" customHeight="1" x14ac:dyDescent="0.2">
      <c r="A162" s="143" t="s">
        <v>178</v>
      </c>
      <c r="B162" s="157" t="s">
        <v>188</v>
      </c>
      <c r="C162" s="153" t="s">
        <v>179</v>
      </c>
      <c r="D162" s="153" t="s">
        <v>147</v>
      </c>
      <c r="E162" s="152" t="s">
        <v>86</v>
      </c>
      <c r="F162" s="152">
        <v>0</v>
      </c>
      <c r="G162" s="152">
        <v>3456</v>
      </c>
      <c r="H162" s="152">
        <v>3456</v>
      </c>
      <c r="I162" s="33">
        <f>Table4[[#This Row],[Maximum Units Per Auth]]/Table4[[#This Row],[Max]]</f>
        <v>1.0117096018735363</v>
      </c>
      <c r="J162" s="29">
        <v>383</v>
      </c>
      <c r="K162" s="34">
        <v>8</v>
      </c>
      <c r="L162" s="34">
        <v>481.5</v>
      </c>
      <c r="M162" s="34">
        <v>991</v>
      </c>
      <c r="N162" s="34">
        <v>1742</v>
      </c>
      <c r="O162" s="57">
        <v>3416</v>
      </c>
      <c r="P162" s="68">
        <v>8</v>
      </c>
      <c r="Q162" s="69">
        <v>481.5</v>
      </c>
      <c r="R162" s="69">
        <v>991</v>
      </c>
      <c r="S162" s="69">
        <v>1742</v>
      </c>
      <c r="T162" s="69">
        <v>3416</v>
      </c>
      <c r="U162" s="60"/>
    </row>
    <row r="163" spans="1:21" ht="20.100000000000001" customHeight="1" x14ac:dyDescent="0.2">
      <c r="A163" s="143" t="s">
        <v>145</v>
      </c>
      <c r="B163" s="157" t="s">
        <v>331</v>
      </c>
      <c r="C163" s="153" t="s">
        <v>146</v>
      </c>
      <c r="D163" s="153" t="s">
        <v>147</v>
      </c>
      <c r="E163" s="140" t="s">
        <v>78</v>
      </c>
      <c r="F163" s="152">
        <v>0</v>
      </c>
      <c r="G163" s="152">
        <v>12</v>
      </c>
      <c r="H163" s="152">
        <v>12</v>
      </c>
      <c r="I163" s="36">
        <f>Table4[[#This Row],[Maximum Units Per Auth]]/Table4[[#This Row],[Max]]</f>
        <v>1.6</v>
      </c>
      <c r="J163" s="26">
        <v>393</v>
      </c>
      <c r="K163" s="37">
        <v>0.16666666666666666</v>
      </c>
      <c r="L163" s="37">
        <v>0.5</v>
      </c>
      <c r="M163" s="37">
        <v>1.8333333333333333</v>
      </c>
      <c r="N163" s="37">
        <v>3.1666666666666665</v>
      </c>
      <c r="O163" s="57">
        <v>7.5</v>
      </c>
      <c r="P163" s="96">
        <v>1</v>
      </c>
      <c r="Q163" s="96">
        <v>3</v>
      </c>
      <c r="R163" s="96">
        <v>11</v>
      </c>
      <c r="S163" s="96">
        <v>19</v>
      </c>
      <c r="T163" s="96">
        <v>45</v>
      </c>
      <c r="U163" s="60"/>
    </row>
    <row r="164" spans="1:21" ht="20.100000000000001" customHeight="1" x14ac:dyDescent="0.2">
      <c r="A164" s="143" t="s">
        <v>145</v>
      </c>
      <c r="B164" s="157" t="s">
        <v>186</v>
      </c>
      <c r="C164" s="153" t="s">
        <v>146</v>
      </c>
      <c r="D164" s="153" t="s">
        <v>147</v>
      </c>
      <c r="E164" s="152" t="s">
        <v>86</v>
      </c>
      <c r="F164" s="152">
        <v>0</v>
      </c>
      <c r="G164" s="152">
        <v>52</v>
      </c>
      <c r="H164" s="152">
        <v>52</v>
      </c>
      <c r="I164" s="36">
        <f>Table4[[#This Row],[Maximum Units Per Auth]]/Table4[[#This Row],[Max]]</f>
        <v>1.1555555555555554</v>
      </c>
      <c r="J164" s="26">
        <v>393</v>
      </c>
      <c r="K164" s="37">
        <v>1</v>
      </c>
      <c r="L164" s="37">
        <v>3</v>
      </c>
      <c r="M164" s="37">
        <v>11</v>
      </c>
      <c r="N164" s="37">
        <v>19</v>
      </c>
      <c r="O164" s="57">
        <v>45</v>
      </c>
      <c r="P164" s="96">
        <v>1</v>
      </c>
      <c r="Q164" s="96">
        <v>3</v>
      </c>
      <c r="R164" s="96">
        <v>11</v>
      </c>
      <c r="S164" s="96">
        <v>19</v>
      </c>
      <c r="T164" s="96">
        <v>45</v>
      </c>
      <c r="U164" s="60"/>
    </row>
    <row r="165" spans="1:21" ht="20.100000000000001" customHeight="1" x14ac:dyDescent="0.2">
      <c r="A165" s="143" t="s">
        <v>145</v>
      </c>
      <c r="B165" s="157" t="s">
        <v>187</v>
      </c>
      <c r="C165" s="153" t="s">
        <v>146</v>
      </c>
      <c r="D165" s="153" t="s">
        <v>147</v>
      </c>
      <c r="E165" s="152" t="s">
        <v>86</v>
      </c>
      <c r="F165" s="152">
        <v>0</v>
      </c>
      <c r="G165" s="152">
        <v>52</v>
      </c>
      <c r="H165" s="152">
        <v>52</v>
      </c>
      <c r="I165" s="36">
        <f>Table4[[#This Row],[Maximum Units Per Auth]]/Table4[[#This Row],[Max]]</f>
        <v>1.1555555555555554</v>
      </c>
      <c r="J165" s="26">
        <v>393</v>
      </c>
      <c r="K165" s="37">
        <v>1</v>
      </c>
      <c r="L165" s="37">
        <v>3</v>
      </c>
      <c r="M165" s="37">
        <v>11</v>
      </c>
      <c r="N165" s="37">
        <v>19</v>
      </c>
      <c r="O165" s="57">
        <v>45</v>
      </c>
      <c r="P165" s="96">
        <v>1</v>
      </c>
      <c r="Q165" s="96">
        <v>3</v>
      </c>
      <c r="R165" s="96">
        <v>11</v>
      </c>
      <c r="S165" s="96">
        <v>19</v>
      </c>
      <c r="T165" s="96">
        <v>45</v>
      </c>
      <c r="U165" s="60"/>
    </row>
    <row r="166" spans="1:21" ht="20.100000000000001" customHeight="1" x14ac:dyDescent="0.2">
      <c r="A166" s="143" t="s">
        <v>145</v>
      </c>
      <c r="B166" s="157" t="s">
        <v>188</v>
      </c>
      <c r="C166" s="153" t="s">
        <v>146</v>
      </c>
      <c r="D166" s="153" t="s">
        <v>147</v>
      </c>
      <c r="E166" s="152" t="s">
        <v>86</v>
      </c>
      <c r="F166" s="152">
        <v>0</v>
      </c>
      <c r="G166" s="152">
        <v>52</v>
      </c>
      <c r="H166" s="152">
        <v>52</v>
      </c>
      <c r="I166" s="36">
        <f>Table4[[#This Row],[Maximum Units Per Auth]]/Table4[[#This Row],[Max]]</f>
        <v>1.1555555555555554</v>
      </c>
      <c r="J166" s="26">
        <v>393</v>
      </c>
      <c r="K166" s="37">
        <v>1</v>
      </c>
      <c r="L166" s="37">
        <v>3</v>
      </c>
      <c r="M166" s="37">
        <v>11</v>
      </c>
      <c r="N166" s="37">
        <v>19</v>
      </c>
      <c r="O166" s="57">
        <v>45</v>
      </c>
      <c r="P166" s="96">
        <v>1</v>
      </c>
      <c r="Q166" s="96">
        <v>3</v>
      </c>
      <c r="R166" s="96">
        <v>11</v>
      </c>
      <c r="S166" s="96">
        <v>19</v>
      </c>
      <c r="T166" s="96">
        <v>45</v>
      </c>
      <c r="U166" s="60"/>
    </row>
    <row r="167" spans="1:21" ht="20.100000000000001" customHeight="1" x14ac:dyDescent="0.2">
      <c r="A167" s="143" t="s">
        <v>151</v>
      </c>
      <c r="B167" s="157" t="s">
        <v>331</v>
      </c>
      <c r="C167" s="153" t="s">
        <v>152</v>
      </c>
      <c r="D167" s="153" t="s">
        <v>77</v>
      </c>
      <c r="E167" s="140" t="s">
        <v>78</v>
      </c>
      <c r="F167" s="152">
        <v>0</v>
      </c>
      <c r="G167" s="152">
        <v>0</v>
      </c>
      <c r="H167" s="152">
        <v>0</v>
      </c>
      <c r="I167" s="36">
        <f>Table4[[#This Row],[Maximum Units Per Auth]]/Table4[[#This Row],[Max]]</f>
        <v>0</v>
      </c>
      <c r="J167" s="26">
        <v>1415</v>
      </c>
      <c r="K167" s="37">
        <v>1</v>
      </c>
      <c r="L167" s="37">
        <v>234.16666666666666</v>
      </c>
      <c r="M167" s="37">
        <v>507.5</v>
      </c>
      <c r="N167" s="37">
        <v>725.58333333333337</v>
      </c>
      <c r="O167" s="57">
        <v>1072.1666666666667</v>
      </c>
      <c r="P167" s="70">
        <v>6</v>
      </c>
      <c r="Q167" s="71">
        <v>1405</v>
      </c>
      <c r="R167" s="71">
        <v>3045</v>
      </c>
      <c r="S167" s="71">
        <v>4353.5</v>
      </c>
      <c r="T167" s="71">
        <v>6433</v>
      </c>
      <c r="U167" s="60"/>
    </row>
    <row r="168" spans="1:21" ht="20.100000000000001" customHeight="1" x14ac:dyDescent="0.2">
      <c r="A168" s="143" t="s">
        <v>151</v>
      </c>
      <c r="B168" s="157" t="s">
        <v>216</v>
      </c>
      <c r="C168" s="153" t="s">
        <v>152</v>
      </c>
      <c r="D168" s="153" t="s">
        <v>77</v>
      </c>
      <c r="E168" s="152" t="s">
        <v>80</v>
      </c>
      <c r="F168" s="152">
        <v>208</v>
      </c>
      <c r="G168" s="152">
        <v>1536</v>
      </c>
      <c r="H168" s="152">
        <v>3072</v>
      </c>
      <c r="I168" s="36">
        <f>Table4[[#This Row],[Maximum Units Per Auth]]/Table4[[#This Row],[Max]]</f>
        <v>0.47753769625369191</v>
      </c>
      <c r="J168" s="26">
        <v>1415</v>
      </c>
      <c r="K168" s="37">
        <v>3</v>
      </c>
      <c r="L168" s="37">
        <v>702.5</v>
      </c>
      <c r="M168" s="37">
        <v>1522.5</v>
      </c>
      <c r="N168" s="37">
        <v>2176.75</v>
      </c>
      <c r="O168" s="57">
        <v>3216.5</v>
      </c>
      <c r="P168" s="70">
        <v>6</v>
      </c>
      <c r="Q168" s="71">
        <v>1405</v>
      </c>
      <c r="R168" s="71">
        <v>3045</v>
      </c>
      <c r="S168" s="71">
        <v>4353.5</v>
      </c>
      <c r="T168" s="71">
        <v>6433</v>
      </c>
      <c r="U168" s="60"/>
    </row>
    <row r="169" spans="1:21" ht="20.100000000000001" customHeight="1" x14ac:dyDescent="0.2">
      <c r="A169" s="143" t="s">
        <v>151</v>
      </c>
      <c r="B169" s="157" t="s">
        <v>187</v>
      </c>
      <c r="C169" s="153" t="s">
        <v>152</v>
      </c>
      <c r="D169" s="153" t="s">
        <v>77</v>
      </c>
      <c r="E169" s="152" t="s">
        <v>80</v>
      </c>
      <c r="F169" s="152">
        <v>208</v>
      </c>
      <c r="G169" s="152">
        <v>3240</v>
      </c>
      <c r="H169" s="152">
        <v>5424</v>
      </c>
      <c r="I169" s="36">
        <f>Table4[[#This Row],[Maximum Units Per Auth]]/Table4[[#This Row],[Max]]</f>
        <v>1.0073060780351313</v>
      </c>
      <c r="J169" s="26">
        <v>1415</v>
      </c>
      <c r="K169" s="37">
        <v>3</v>
      </c>
      <c r="L169" s="37">
        <v>702.5</v>
      </c>
      <c r="M169" s="37">
        <v>1522.5</v>
      </c>
      <c r="N169" s="37">
        <v>2176.75</v>
      </c>
      <c r="O169" s="57">
        <v>3216.5</v>
      </c>
      <c r="P169" s="70">
        <v>6</v>
      </c>
      <c r="Q169" s="71">
        <v>1405</v>
      </c>
      <c r="R169" s="71">
        <v>3045</v>
      </c>
      <c r="S169" s="71">
        <v>4353.5</v>
      </c>
      <c r="T169" s="71">
        <v>6433</v>
      </c>
      <c r="U169" s="60"/>
    </row>
    <row r="170" spans="1:21" ht="20.100000000000001" customHeight="1" x14ac:dyDescent="0.2">
      <c r="A170" s="143" t="s">
        <v>151</v>
      </c>
      <c r="B170" s="157" t="s">
        <v>188</v>
      </c>
      <c r="C170" s="153" t="s">
        <v>152</v>
      </c>
      <c r="D170" s="153" t="s">
        <v>77</v>
      </c>
      <c r="E170" s="152" t="s">
        <v>80</v>
      </c>
      <c r="F170" s="152">
        <v>208</v>
      </c>
      <c r="G170" s="152">
        <v>3240</v>
      </c>
      <c r="H170" s="152">
        <v>6480</v>
      </c>
      <c r="I170" s="36">
        <f>Table4[[#This Row],[Maximum Units Per Auth]]/Table4[[#This Row],[Max]]</f>
        <v>1.0073060780351313</v>
      </c>
      <c r="J170" s="26">
        <v>1415</v>
      </c>
      <c r="K170" s="37">
        <v>3</v>
      </c>
      <c r="L170" s="37">
        <v>702.5</v>
      </c>
      <c r="M170" s="37">
        <v>1522.5</v>
      </c>
      <c r="N170" s="37">
        <v>2176.75</v>
      </c>
      <c r="O170" s="57">
        <v>3216.5</v>
      </c>
      <c r="P170" s="70">
        <v>6</v>
      </c>
      <c r="Q170" s="71">
        <v>1405</v>
      </c>
      <c r="R170" s="71">
        <v>3045</v>
      </c>
      <c r="S170" s="71">
        <v>4353.5</v>
      </c>
      <c r="T170" s="71">
        <v>6433</v>
      </c>
      <c r="U170" s="60"/>
    </row>
    <row r="171" spans="1:21" ht="39.950000000000003" customHeight="1" x14ac:dyDescent="0.2">
      <c r="A171" s="143" t="s">
        <v>236</v>
      </c>
      <c r="B171" s="157" t="s">
        <v>331</v>
      </c>
      <c r="C171" s="153" t="s">
        <v>237</v>
      </c>
      <c r="D171" s="153" t="s">
        <v>85</v>
      </c>
      <c r="E171" s="140" t="s">
        <v>78</v>
      </c>
      <c r="F171" s="152">
        <v>0</v>
      </c>
      <c r="G171" s="158">
        <v>1.5</v>
      </c>
      <c r="H171" s="158">
        <v>2</v>
      </c>
      <c r="I171" s="36">
        <f>Table4[[#This Row],[Maximum Units Per Auth]]/Table4[[#This Row],[Max]]</f>
        <v>9</v>
      </c>
      <c r="J171" s="26">
        <v>1</v>
      </c>
      <c r="K171" s="63">
        <v>0.16666666666666666</v>
      </c>
      <c r="L171" s="63">
        <v>0.16666666666666666</v>
      </c>
      <c r="M171" s="63">
        <v>0.16666666666666666</v>
      </c>
      <c r="N171" s="63">
        <v>0.16666666666666666</v>
      </c>
      <c r="O171" s="64">
        <v>0.16666666666666666</v>
      </c>
      <c r="P171" s="70">
        <v>1</v>
      </c>
      <c r="Q171" s="71">
        <v>1</v>
      </c>
      <c r="R171" s="71">
        <v>1</v>
      </c>
      <c r="S171" s="71">
        <v>1</v>
      </c>
      <c r="T171" s="71">
        <v>1</v>
      </c>
      <c r="U171" s="60"/>
    </row>
    <row r="172" spans="1:21" ht="39.950000000000003" customHeight="1" x14ac:dyDescent="0.2">
      <c r="A172" s="143" t="s">
        <v>236</v>
      </c>
      <c r="B172" s="157" t="s">
        <v>186</v>
      </c>
      <c r="C172" s="153" t="s">
        <v>237</v>
      </c>
      <c r="D172" s="153" t="s">
        <v>85</v>
      </c>
      <c r="E172" s="152" t="s">
        <v>86</v>
      </c>
      <c r="F172" s="152">
        <v>0</v>
      </c>
      <c r="G172" s="152">
        <v>1</v>
      </c>
      <c r="H172" s="152">
        <v>1</v>
      </c>
      <c r="I172" s="36">
        <f>Table4[[#This Row],[Maximum Units Per Auth]]/Table4[[#This Row],[Max]]</f>
        <v>1</v>
      </c>
      <c r="J172" s="26">
        <v>1</v>
      </c>
      <c r="K172" s="63">
        <v>1</v>
      </c>
      <c r="L172" s="63">
        <v>1</v>
      </c>
      <c r="M172" s="63">
        <v>1</v>
      </c>
      <c r="N172" s="63">
        <v>1</v>
      </c>
      <c r="O172" s="64">
        <v>1</v>
      </c>
      <c r="P172" s="70">
        <v>1</v>
      </c>
      <c r="Q172" s="71">
        <v>1</v>
      </c>
      <c r="R172" s="71">
        <v>1</v>
      </c>
      <c r="S172" s="71">
        <v>1</v>
      </c>
      <c r="T172" s="71">
        <v>1</v>
      </c>
      <c r="U172" s="60"/>
    </row>
    <row r="173" spans="1:21" ht="39.950000000000003" customHeight="1" x14ac:dyDescent="0.2">
      <c r="A173" s="143" t="s">
        <v>236</v>
      </c>
      <c r="B173" s="157" t="s">
        <v>187</v>
      </c>
      <c r="C173" s="153" t="s">
        <v>237</v>
      </c>
      <c r="D173" s="153" t="s">
        <v>85</v>
      </c>
      <c r="E173" s="152" t="s">
        <v>86</v>
      </c>
      <c r="F173" s="152">
        <v>0</v>
      </c>
      <c r="G173" s="152">
        <v>1</v>
      </c>
      <c r="H173" s="152">
        <v>1</v>
      </c>
      <c r="I173" s="36">
        <f>Table4[[#This Row],[Maximum Units Per Auth]]/Table4[[#This Row],[Max]]</f>
        <v>1</v>
      </c>
      <c r="J173" s="26">
        <v>1</v>
      </c>
      <c r="K173" s="63">
        <v>1</v>
      </c>
      <c r="L173" s="63">
        <v>1</v>
      </c>
      <c r="M173" s="63">
        <v>1</v>
      </c>
      <c r="N173" s="63">
        <v>1</v>
      </c>
      <c r="O173" s="64">
        <v>1</v>
      </c>
      <c r="P173" s="70">
        <v>1</v>
      </c>
      <c r="Q173" s="71">
        <v>1</v>
      </c>
      <c r="R173" s="71">
        <v>1</v>
      </c>
      <c r="S173" s="71">
        <v>1</v>
      </c>
      <c r="T173" s="71">
        <v>1</v>
      </c>
      <c r="U173" s="60"/>
    </row>
    <row r="174" spans="1:21" ht="39.950000000000003" customHeight="1" x14ac:dyDescent="0.2">
      <c r="A174" s="143" t="s">
        <v>236</v>
      </c>
      <c r="B174" s="157" t="s">
        <v>188</v>
      </c>
      <c r="C174" s="153" t="s">
        <v>237</v>
      </c>
      <c r="D174" s="153" t="s">
        <v>85</v>
      </c>
      <c r="E174" s="152" t="s">
        <v>86</v>
      </c>
      <c r="F174" s="152">
        <v>0</v>
      </c>
      <c r="G174" s="152">
        <v>1</v>
      </c>
      <c r="H174" s="152">
        <v>1</v>
      </c>
      <c r="I174" s="36">
        <f>Table4[[#This Row],[Maximum Units Per Auth]]/Table4[[#This Row],[Max]]</f>
        <v>1</v>
      </c>
      <c r="J174" s="26">
        <v>1</v>
      </c>
      <c r="K174" s="63">
        <v>1</v>
      </c>
      <c r="L174" s="63">
        <v>1</v>
      </c>
      <c r="M174" s="63">
        <v>1</v>
      </c>
      <c r="N174" s="63">
        <v>1</v>
      </c>
      <c r="O174" s="64">
        <v>1</v>
      </c>
      <c r="P174" s="70">
        <v>1</v>
      </c>
      <c r="Q174" s="71">
        <v>1</v>
      </c>
      <c r="R174" s="71">
        <v>1</v>
      </c>
      <c r="S174" s="71">
        <v>1</v>
      </c>
      <c r="T174" s="71">
        <v>1</v>
      </c>
      <c r="U174" s="60"/>
    </row>
    <row r="175" spans="1:21" ht="39.950000000000003" customHeight="1" x14ac:dyDescent="0.2">
      <c r="A175" s="143" t="s">
        <v>238</v>
      </c>
      <c r="B175" s="157" t="s">
        <v>331</v>
      </c>
      <c r="C175" s="153" t="s">
        <v>239</v>
      </c>
      <c r="D175" s="153" t="s">
        <v>85</v>
      </c>
      <c r="E175" s="140" t="s">
        <v>78</v>
      </c>
      <c r="F175" s="152">
        <v>0</v>
      </c>
      <c r="G175" s="152">
        <v>0</v>
      </c>
      <c r="H175" s="152">
        <v>0</v>
      </c>
      <c r="I175" s="33">
        <f>Table4[[#This Row],[Maximum Units Per Auth]]/Table4[[#This Row],[Max]]</f>
        <v>0</v>
      </c>
      <c r="J175" s="29">
        <v>1</v>
      </c>
      <c r="K175" s="34">
        <v>1.6666666666666667</v>
      </c>
      <c r="L175" s="34">
        <v>1.6666666666666667</v>
      </c>
      <c r="M175" s="34">
        <v>1.6666666666666667</v>
      </c>
      <c r="N175" s="34">
        <v>1.6666666666666667</v>
      </c>
      <c r="O175" s="57">
        <v>1.6666666666666667</v>
      </c>
      <c r="P175" s="58">
        <v>10</v>
      </c>
      <c r="Q175" s="59">
        <v>10</v>
      </c>
      <c r="R175" s="59">
        <v>10</v>
      </c>
      <c r="S175" s="59">
        <v>10</v>
      </c>
      <c r="T175" s="59">
        <v>10</v>
      </c>
      <c r="U175" s="60"/>
    </row>
    <row r="176" spans="1:21" ht="39.950000000000003" customHeight="1" x14ac:dyDescent="0.2">
      <c r="A176" s="143" t="s">
        <v>238</v>
      </c>
      <c r="B176" s="157" t="s">
        <v>186</v>
      </c>
      <c r="C176" s="153" t="s">
        <v>239</v>
      </c>
      <c r="D176" s="153" t="s">
        <v>85</v>
      </c>
      <c r="E176" s="152" t="s">
        <v>86</v>
      </c>
      <c r="F176" s="152">
        <v>0</v>
      </c>
      <c r="G176" s="152">
        <v>10</v>
      </c>
      <c r="H176" s="152">
        <v>10</v>
      </c>
      <c r="I176" s="33">
        <f>Table4[[#This Row],[Maximum Units Per Auth]]/Table4[[#This Row],[Max]]</f>
        <v>1</v>
      </c>
      <c r="J176" s="29">
        <v>1</v>
      </c>
      <c r="K176" s="34">
        <v>10</v>
      </c>
      <c r="L176" s="34">
        <v>10</v>
      </c>
      <c r="M176" s="34">
        <v>10</v>
      </c>
      <c r="N176" s="34">
        <v>10</v>
      </c>
      <c r="O176" s="57">
        <v>10</v>
      </c>
      <c r="P176" s="58">
        <v>10</v>
      </c>
      <c r="Q176" s="59">
        <v>10</v>
      </c>
      <c r="R176" s="59">
        <v>10</v>
      </c>
      <c r="S176" s="59">
        <v>10</v>
      </c>
      <c r="T176" s="59">
        <v>10</v>
      </c>
      <c r="U176" s="60"/>
    </row>
    <row r="177" spans="1:21" ht="39.950000000000003" customHeight="1" x14ac:dyDescent="0.2">
      <c r="A177" s="143" t="s">
        <v>238</v>
      </c>
      <c r="B177" s="157" t="s">
        <v>187</v>
      </c>
      <c r="C177" s="153" t="s">
        <v>239</v>
      </c>
      <c r="D177" s="153" t="s">
        <v>85</v>
      </c>
      <c r="E177" s="152" t="s">
        <v>86</v>
      </c>
      <c r="F177" s="152">
        <v>0</v>
      </c>
      <c r="G177" s="152">
        <v>10</v>
      </c>
      <c r="H177" s="152">
        <v>10</v>
      </c>
      <c r="I177" s="33">
        <f>Table4[[#This Row],[Maximum Units Per Auth]]/Table4[[#This Row],[Max]]</f>
        <v>1</v>
      </c>
      <c r="J177" s="29">
        <v>1</v>
      </c>
      <c r="K177" s="34">
        <v>10</v>
      </c>
      <c r="L177" s="34">
        <v>10</v>
      </c>
      <c r="M177" s="34">
        <v>10</v>
      </c>
      <c r="N177" s="34">
        <v>10</v>
      </c>
      <c r="O177" s="57">
        <v>10</v>
      </c>
      <c r="P177" s="58">
        <v>10</v>
      </c>
      <c r="Q177" s="59">
        <v>10</v>
      </c>
      <c r="R177" s="59">
        <v>10</v>
      </c>
      <c r="S177" s="59">
        <v>10</v>
      </c>
      <c r="T177" s="59">
        <v>10</v>
      </c>
      <c r="U177" s="60"/>
    </row>
    <row r="178" spans="1:21" ht="39.950000000000003" customHeight="1" x14ac:dyDescent="0.2">
      <c r="A178" s="167" t="s">
        <v>238</v>
      </c>
      <c r="B178" s="168" t="s">
        <v>188</v>
      </c>
      <c r="C178" s="169" t="s">
        <v>239</v>
      </c>
      <c r="D178" s="169" t="s">
        <v>85</v>
      </c>
      <c r="E178" s="170" t="s">
        <v>86</v>
      </c>
      <c r="F178" s="170">
        <v>0</v>
      </c>
      <c r="G178" s="170">
        <v>10</v>
      </c>
      <c r="H178" s="152">
        <v>10</v>
      </c>
      <c r="I178" s="130">
        <f>Table4[[#This Row],[Maximum Units Per Auth]]/Table4[[#This Row],[Max]]</f>
        <v>1</v>
      </c>
      <c r="J178" s="83">
        <v>1</v>
      </c>
      <c r="K178" s="131">
        <v>10</v>
      </c>
      <c r="L178" s="131">
        <v>10</v>
      </c>
      <c r="M178" s="131">
        <v>10</v>
      </c>
      <c r="N178" s="131">
        <v>10</v>
      </c>
      <c r="O178" s="74">
        <v>10</v>
      </c>
      <c r="P178" s="58">
        <v>10</v>
      </c>
      <c r="Q178" s="59">
        <v>10</v>
      </c>
      <c r="R178" s="59">
        <v>10</v>
      </c>
      <c r="S178" s="59">
        <v>10</v>
      </c>
      <c r="T178" s="59">
        <v>10</v>
      </c>
      <c r="U178" s="75"/>
    </row>
    <row r="179" spans="1:21" ht="20.100000000000001" customHeight="1" x14ac:dyDescent="0.2">
      <c r="A179" s="143" t="s">
        <v>153</v>
      </c>
      <c r="B179" s="157" t="s">
        <v>331</v>
      </c>
      <c r="C179" s="153" t="s">
        <v>154</v>
      </c>
      <c r="D179" s="153" t="s">
        <v>77</v>
      </c>
      <c r="E179" s="140" t="s">
        <v>78</v>
      </c>
      <c r="F179" s="152">
        <v>0</v>
      </c>
      <c r="G179" s="152">
        <v>36</v>
      </c>
      <c r="H179" s="152">
        <v>36</v>
      </c>
      <c r="I179" s="36">
        <f>Table4[[#This Row],[Maximum Units Per Auth]]/Table4[[#This Row],[Max]]</f>
        <v>0.12529002320185614</v>
      </c>
      <c r="J179" s="26">
        <v>255</v>
      </c>
      <c r="K179" s="37">
        <v>0.16666666666666666</v>
      </c>
      <c r="L179" s="37">
        <v>5.5</v>
      </c>
      <c r="M179" s="37">
        <v>23.333333333333332</v>
      </c>
      <c r="N179" s="37">
        <v>82.916666666666671</v>
      </c>
      <c r="O179" s="98">
        <v>287.33333333333331</v>
      </c>
      <c r="P179" s="96">
        <v>1</v>
      </c>
      <c r="Q179" s="96">
        <v>33</v>
      </c>
      <c r="R179" s="96">
        <v>140</v>
      </c>
      <c r="S179" s="96">
        <v>497.5</v>
      </c>
      <c r="T179" s="96">
        <v>1724</v>
      </c>
      <c r="U179" s="60"/>
    </row>
    <row r="180" spans="1:21" ht="20.100000000000001" customHeight="1" x14ac:dyDescent="0.2">
      <c r="A180" s="143" t="s">
        <v>153</v>
      </c>
      <c r="B180" s="157" t="s">
        <v>186</v>
      </c>
      <c r="C180" s="153" t="s">
        <v>154</v>
      </c>
      <c r="D180" s="153" t="s">
        <v>77</v>
      </c>
      <c r="E180" s="152" t="s">
        <v>80</v>
      </c>
      <c r="F180" s="152">
        <v>0</v>
      </c>
      <c r="G180" s="152">
        <v>72</v>
      </c>
      <c r="H180" s="152">
        <v>144</v>
      </c>
      <c r="I180" s="36">
        <f>Table4[[#This Row],[Maximum Units Per Auth]]/Table4[[#This Row],[Max]]</f>
        <v>8.3526682134570762E-2</v>
      </c>
      <c r="J180" s="26">
        <v>255</v>
      </c>
      <c r="K180" s="37">
        <v>0.5</v>
      </c>
      <c r="L180" s="37">
        <v>16.5</v>
      </c>
      <c r="M180" s="37">
        <v>70</v>
      </c>
      <c r="N180" s="37">
        <v>248.75</v>
      </c>
      <c r="O180" s="57">
        <v>862</v>
      </c>
      <c r="P180" s="96">
        <v>1</v>
      </c>
      <c r="Q180" s="96">
        <v>33</v>
      </c>
      <c r="R180" s="96">
        <v>140</v>
      </c>
      <c r="S180" s="96">
        <v>497.5</v>
      </c>
      <c r="T180" s="96">
        <v>1724</v>
      </c>
      <c r="U180" s="60"/>
    </row>
    <row r="181" spans="1:21" ht="20.100000000000001" customHeight="1" x14ac:dyDescent="0.2">
      <c r="A181" s="143" t="s">
        <v>153</v>
      </c>
      <c r="B181" s="157" t="s">
        <v>187</v>
      </c>
      <c r="C181" s="153" t="s">
        <v>154</v>
      </c>
      <c r="D181" s="153" t="s">
        <v>77</v>
      </c>
      <c r="E181" s="152" t="s">
        <v>80</v>
      </c>
      <c r="F181" s="152">
        <v>0</v>
      </c>
      <c r="G181" s="152">
        <v>240</v>
      </c>
      <c r="H181" s="152">
        <v>480</v>
      </c>
      <c r="I181" s="36">
        <f>Table4[[#This Row],[Maximum Units Per Auth]]/Table4[[#This Row],[Max]]</f>
        <v>0.27842227378190254</v>
      </c>
      <c r="J181" s="26">
        <v>255</v>
      </c>
      <c r="K181" s="37">
        <v>0.5</v>
      </c>
      <c r="L181" s="37">
        <v>16.5</v>
      </c>
      <c r="M181" s="37">
        <v>70</v>
      </c>
      <c r="N181" s="37">
        <v>248.75</v>
      </c>
      <c r="O181" s="57">
        <v>862</v>
      </c>
      <c r="P181" s="96">
        <v>1</v>
      </c>
      <c r="Q181" s="96">
        <v>33</v>
      </c>
      <c r="R181" s="96">
        <v>140</v>
      </c>
      <c r="S181" s="96">
        <v>497.5</v>
      </c>
      <c r="T181" s="96">
        <v>1724</v>
      </c>
      <c r="U181" s="60"/>
    </row>
    <row r="182" spans="1:21" ht="20.100000000000001" customHeight="1" x14ac:dyDescent="0.2">
      <c r="A182" s="143" t="s">
        <v>153</v>
      </c>
      <c r="B182" s="142" t="s">
        <v>188</v>
      </c>
      <c r="C182" s="139" t="s">
        <v>154</v>
      </c>
      <c r="D182" s="139" t="s">
        <v>77</v>
      </c>
      <c r="E182" s="140" t="s">
        <v>80</v>
      </c>
      <c r="F182" s="140">
        <v>0</v>
      </c>
      <c r="G182" s="140">
        <v>864</v>
      </c>
      <c r="H182" s="140">
        <v>1728</v>
      </c>
      <c r="I182" s="95">
        <f>Table4[[#This Row],[Maximum Units Per Auth]]/Table4[[#This Row],[Max]]</f>
        <v>1.0023201856148491</v>
      </c>
      <c r="J182" s="96">
        <v>255</v>
      </c>
      <c r="K182" s="97">
        <v>0.5</v>
      </c>
      <c r="L182" s="97">
        <v>16.5</v>
      </c>
      <c r="M182" s="97">
        <v>70</v>
      </c>
      <c r="N182" s="97">
        <v>248.75</v>
      </c>
      <c r="O182" s="57">
        <v>862</v>
      </c>
      <c r="P182" s="96">
        <v>1</v>
      </c>
      <c r="Q182" s="96">
        <v>33</v>
      </c>
      <c r="R182" s="96">
        <v>140</v>
      </c>
      <c r="S182" s="96">
        <v>497.5</v>
      </c>
      <c r="T182" s="96">
        <v>1724</v>
      </c>
      <c r="U182" s="60"/>
    </row>
    <row r="183" spans="1:21" ht="20.100000000000001" customHeight="1" x14ac:dyDescent="0.2">
      <c r="A183" s="143" t="s">
        <v>240</v>
      </c>
      <c r="B183" s="157" t="s">
        <v>331</v>
      </c>
      <c r="C183" s="153" t="s">
        <v>156</v>
      </c>
      <c r="D183" s="153" t="s">
        <v>77</v>
      </c>
      <c r="E183" s="140" t="s">
        <v>78</v>
      </c>
      <c r="F183" s="152">
        <v>0</v>
      </c>
      <c r="G183" s="152">
        <v>6</v>
      </c>
      <c r="H183" s="152">
        <v>6</v>
      </c>
      <c r="I183" s="36">
        <f>Table4[[#This Row],[Maximum Units Per Auth]]/Table4[[#This Row],[Max]]</f>
        <v>0.33962264150943394</v>
      </c>
      <c r="J183" s="26">
        <v>2295</v>
      </c>
      <c r="K183" s="37">
        <v>0.16666666666666666</v>
      </c>
      <c r="L183" s="37">
        <v>3</v>
      </c>
      <c r="M183" s="37">
        <v>5.5</v>
      </c>
      <c r="N183" s="37">
        <v>8.5</v>
      </c>
      <c r="O183" s="57">
        <v>17.666666666666668</v>
      </c>
      <c r="P183" s="62">
        <v>1</v>
      </c>
      <c r="Q183" s="62">
        <v>18</v>
      </c>
      <c r="R183" s="62">
        <v>33</v>
      </c>
      <c r="S183" s="62">
        <v>51</v>
      </c>
      <c r="T183" s="62">
        <v>106</v>
      </c>
      <c r="U183" s="60"/>
    </row>
    <row r="184" spans="1:21" ht="20.100000000000001" customHeight="1" x14ac:dyDescent="0.2">
      <c r="A184" s="143" t="s">
        <v>240</v>
      </c>
      <c r="B184" s="157" t="s">
        <v>186</v>
      </c>
      <c r="C184" s="153" t="s">
        <v>156</v>
      </c>
      <c r="D184" s="153" t="s">
        <v>77</v>
      </c>
      <c r="E184" s="152" t="s">
        <v>86</v>
      </c>
      <c r="F184" s="152">
        <v>0</v>
      </c>
      <c r="G184" s="152">
        <v>48</v>
      </c>
      <c r="H184" s="152">
        <v>48</v>
      </c>
      <c r="I184" s="36">
        <f>Table4[[#This Row],[Maximum Units Per Auth]]/Table4[[#This Row],[Max]]</f>
        <v>0.45283018867924529</v>
      </c>
      <c r="J184" s="26">
        <v>2295</v>
      </c>
      <c r="K184" s="37">
        <v>1</v>
      </c>
      <c r="L184" s="37">
        <v>18</v>
      </c>
      <c r="M184" s="37">
        <v>33</v>
      </c>
      <c r="N184" s="37">
        <v>51</v>
      </c>
      <c r="O184" s="57">
        <v>106</v>
      </c>
      <c r="P184" s="62">
        <v>1</v>
      </c>
      <c r="Q184" s="62">
        <v>18</v>
      </c>
      <c r="R184" s="62">
        <v>33</v>
      </c>
      <c r="S184" s="62">
        <v>51</v>
      </c>
      <c r="T184" s="62">
        <v>106</v>
      </c>
      <c r="U184" s="60"/>
    </row>
    <row r="185" spans="1:21" ht="20.100000000000001" customHeight="1" x14ac:dyDescent="0.2">
      <c r="A185" s="143" t="s">
        <v>240</v>
      </c>
      <c r="B185" s="157" t="s">
        <v>187</v>
      </c>
      <c r="C185" s="153" t="s">
        <v>156</v>
      </c>
      <c r="D185" s="153" t="s">
        <v>77</v>
      </c>
      <c r="E185" s="152" t="s">
        <v>86</v>
      </c>
      <c r="F185" s="152">
        <v>0</v>
      </c>
      <c r="G185" s="152">
        <v>384</v>
      </c>
      <c r="H185" s="152">
        <v>384</v>
      </c>
      <c r="I185" s="36">
        <f>Table4[[#This Row],[Maximum Units Per Auth]]/Table4[[#This Row],[Max]]</f>
        <v>3.6226415094339623</v>
      </c>
      <c r="J185" s="26">
        <v>2295</v>
      </c>
      <c r="K185" s="37">
        <v>1</v>
      </c>
      <c r="L185" s="37">
        <v>18</v>
      </c>
      <c r="M185" s="37">
        <v>33</v>
      </c>
      <c r="N185" s="37">
        <v>51</v>
      </c>
      <c r="O185" s="57">
        <v>106</v>
      </c>
      <c r="P185" s="62">
        <v>1</v>
      </c>
      <c r="Q185" s="62">
        <v>18</v>
      </c>
      <c r="R185" s="62">
        <v>33</v>
      </c>
      <c r="S185" s="62">
        <v>51</v>
      </c>
      <c r="T185" s="62">
        <v>106</v>
      </c>
      <c r="U185" s="60"/>
    </row>
    <row r="186" spans="1:21" ht="20.100000000000001" customHeight="1" x14ac:dyDescent="0.2">
      <c r="A186" s="143" t="s">
        <v>240</v>
      </c>
      <c r="B186" s="157" t="s">
        <v>188</v>
      </c>
      <c r="C186" s="153" t="s">
        <v>156</v>
      </c>
      <c r="D186" s="153" t="s">
        <v>77</v>
      </c>
      <c r="E186" s="152" t="s">
        <v>86</v>
      </c>
      <c r="F186" s="152">
        <v>0</v>
      </c>
      <c r="G186" s="152">
        <v>384</v>
      </c>
      <c r="H186" s="152">
        <v>384</v>
      </c>
      <c r="I186" s="36">
        <f>Table4[[#This Row],[Maximum Units Per Auth]]/Table4[[#This Row],[Max]]</f>
        <v>3.6226415094339623</v>
      </c>
      <c r="J186" s="26">
        <v>2295</v>
      </c>
      <c r="K186" s="37">
        <v>1</v>
      </c>
      <c r="L186" s="37">
        <v>18</v>
      </c>
      <c r="M186" s="37">
        <v>33</v>
      </c>
      <c r="N186" s="37">
        <v>51</v>
      </c>
      <c r="O186" s="57">
        <v>106</v>
      </c>
      <c r="P186" s="71">
        <v>1</v>
      </c>
      <c r="Q186" s="71">
        <v>18</v>
      </c>
      <c r="R186" s="71">
        <v>33</v>
      </c>
      <c r="S186" s="71">
        <v>51</v>
      </c>
      <c r="T186" s="71">
        <v>106</v>
      </c>
      <c r="U186" s="75"/>
    </row>
    <row r="187" spans="1:21" ht="20.100000000000001" customHeight="1" x14ac:dyDescent="0.2">
      <c r="A187" s="143" t="s">
        <v>157</v>
      </c>
      <c r="B187" s="157" t="s">
        <v>331</v>
      </c>
      <c r="C187" s="153" t="s">
        <v>158</v>
      </c>
      <c r="D187" s="153" t="s">
        <v>77</v>
      </c>
      <c r="E187" s="140" t="s">
        <v>78</v>
      </c>
      <c r="F187" s="152">
        <v>0</v>
      </c>
      <c r="G187" s="152">
        <v>6</v>
      </c>
      <c r="H187" s="152">
        <v>6</v>
      </c>
      <c r="I187" s="33">
        <f>Table4[[#This Row],[Maximum Units Per Auth]]/Table4[[#This Row],[Max]]</f>
        <v>0.28346456692913385</v>
      </c>
      <c r="J187" s="29">
        <v>476</v>
      </c>
      <c r="K187" s="34">
        <v>0.16666666666666666</v>
      </c>
      <c r="L187" s="34">
        <v>3.1666666666666665</v>
      </c>
      <c r="M187" s="34">
        <v>6.166666666666667</v>
      </c>
      <c r="N187" s="34">
        <v>10.666666666666666</v>
      </c>
      <c r="O187" s="57">
        <v>21.166666666666668</v>
      </c>
      <c r="P187" s="59">
        <v>1</v>
      </c>
      <c r="Q187" s="59">
        <v>19</v>
      </c>
      <c r="R187" s="59">
        <v>37</v>
      </c>
      <c r="S187" s="59">
        <v>64</v>
      </c>
      <c r="T187" s="59">
        <v>127</v>
      </c>
      <c r="U187" s="60"/>
    </row>
    <row r="188" spans="1:21" ht="20.100000000000001" customHeight="1" x14ac:dyDescent="0.2">
      <c r="A188" s="143" t="s">
        <v>157</v>
      </c>
      <c r="B188" s="157" t="s">
        <v>216</v>
      </c>
      <c r="C188" s="153" t="s">
        <v>158</v>
      </c>
      <c r="D188" s="153" t="s">
        <v>77</v>
      </c>
      <c r="E188" s="152" t="s">
        <v>86</v>
      </c>
      <c r="F188" s="152">
        <v>0</v>
      </c>
      <c r="G188" s="152">
        <v>48</v>
      </c>
      <c r="H188" s="152">
        <v>48</v>
      </c>
      <c r="I188" s="33">
        <f>Table4[[#This Row],[Maximum Units Per Auth]]/Table4[[#This Row],[Max]]</f>
        <v>0.37795275590551181</v>
      </c>
      <c r="J188" s="29">
        <v>476</v>
      </c>
      <c r="K188" s="34">
        <v>1</v>
      </c>
      <c r="L188" s="34">
        <v>19</v>
      </c>
      <c r="M188" s="34">
        <v>37</v>
      </c>
      <c r="N188" s="34">
        <v>64</v>
      </c>
      <c r="O188" s="57">
        <v>127</v>
      </c>
      <c r="P188" s="59">
        <v>1</v>
      </c>
      <c r="Q188" s="59">
        <v>19</v>
      </c>
      <c r="R188" s="59">
        <v>37</v>
      </c>
      <c r="S188" s="59">
        <v>64</v>
      </c>
      <c r="T188" s="59">
        <v>127</v>
      </c>
      <c r="U188" s="60"/>
    </row>
    <row r="189" spans="1:21" ht="20.100000000000001" customHeight="1" x14ac:dyDescent="0.2">
      <c r="A189" s="143" t="s">
        <v>157</v>
      </c>
      <c r="B189" s="157" t="s">
        <v>187</v>
      </c>
      <c r="C189" s="153" t="s">
        <v>158</v>
      </c>
      <c r="D189" s="153" t="s">
        <v>77</v>
      </c>
      <c r="E189" s="152" t="s">
        <v>86</v>
      </c>
      <c r="F189" s="152">
        <v>0</v>
      </c>
      <c r="G189" s="152">
        <v>384</v>
      </c>
      <c r="H189" s="152">
        <v>384</v>
      </c>
      <c r="I189" s="33">
        <f>Table4[[#This Row],[Maximum Units Per Auth]]/Table4[[#This Row],[Max]]</f>
        <v>3.0236220472440944</v>
      </c>
      <c r="J189" s="29">
        <v>476</v>
      </c>
      <c r="K189" s="34">
        <v>1</v>
      </c>
      <c r="L189" s="34">
        <v>19</v>
      </c>
      <c r="M189" s="34">
        <v>37</v>
      </c>
      <c r="N189" s="34">
        <v>64</v>
      </c>
      <c r="O189" s="57">
        <v>127</v>
      </c>
      <c r="P189" s="59">
        <v>1</v>
      </c>
      <c r="Q189" s="59">
        <v>19</v>
      </c>
      <c r="R189" s="59">
        <v>37</v>
      </c>
      <c r="S189" s="59">
        <v>64</v>
      </c>
      <c r="T189" s="59">
        <v>127</v>
      </c>
      <c r="U189" s="60"/>
    </row>
    <row r="190" spans="1:21" ht="20.100000000000001" customHeight="1" x14ac:dyDescent="0.2">
      <c r="A190" s="143" t="s">
        <v>157</v>
      </c>
      <c r="B190" s="157" t="s">
        <v>188</v>
      </c>
      <c r="C190" s="153" t="s">
        <v>158</v>
      </c>
      <c r="D190" s="153" t="s">
        <v>77</v>
      </c>
      <c r="E190" s="152" t="s">
        <v>86</v>
      </c>
      <c r="F190" s="152">
        <v>0</v>
      </c>
      <c r="G190" s="152">
        <v>384</v>
      </c>
      <c r="H190" s="152">
        <v>384</v>
      </c>
      <c r="I190" s="33">
        <f>Table4[[#This Row],[Maximum Units Per Auth]]/Table4[[#This Row],[Max]]</f>
        <v>3.0236220472440944</v>
      </c>
      <c r="J190" s="29">
        <v>476</v>
      </c>
      <c r="K190" s="34">
        <v>1</v>
      </c>
      <c r="L190" s="34">
        <v>19</v>
      </c>
      <c r="M190" s="34">
        <v>37</v>
      </c>
      <c r="N190" s="34">
        <v>64</v>
      </c>
      <c r="O190" s="57">
        <v>127</v>
      </c>
      <c r="P190" s="69">
        <v>1</v>
      </c>
      <c r="Q190" s="69">
        <v>19</v>
      </c>
      <c r="R190" s="69">
        <v>37</v>
      </c>
      <c r="S190" s="69">
        <v>64</v>
      </c>
      <c r="T190" s="69">
        <v>127</v>
      </c>
      <c r="U190" s="75"/>
    </row>
    <row r="191" spans="1:21" ht="20.100000000000001" customHeight="1" x14ac:dyDescent="0.2">
      <c r="A191" s="143" t="s">
        <v>180</v>
      </c>
      <c r="B191" s="157" t="s">
        <v>331</v>
      </c>
      <c r="C191" s="153" t="s">
        <v>181</v>
      </c>
      <c r="D191" s="165" t="s">
        <v>94</v>
      </c>
      <c r="E191" s="140" t="s">
        <v>78</v>
      </c>
      <c r="F191" s="152">
        <v>0</v>
      </c>
      <c r="G191" s="152">
        <v>0</v>
      </c>
      <c r="H191" s="152">
        <v>0</v>
      </c>
      <c r="I191" s="36" t="e">
        <f>Table4[[#This Row],[Maximum Units Per Auth]]/Table4[[#This Row],[Max]]</f>
        <v>#DIV/0!</v>
      </c>
      <c r="J191" s="100">
        <f>INDEX('DD Adult'!$B$2:$B$101,MATCH(Table4[[#This Row],[Procedure Codes]],'DD Adult'!$A$2:$A$101,0),1)</f>
        <v>6</v>
      </c>
      <c r="K191" s="37"/>
      <c r="L191" s="37"/>
      <c r="M191" s="37"/>
      <c r="N191" s="37"/>
      <c r="O191" s="57"/>
      <c r="P191" s="101"/>
      <c r="Q191" s="101"/>
      <c r="R191" s="101"/>
      <c r="S191" s="101"/>
      <c r="T191" s="101"/>
      <c r="U191" s="101"/>
    </row>
    <row r="192" spans="1:21" ht="20.100000000000001" customHeight="1" x14ac:dyDescent="0.2">
      <c r="A192" s="143" t="s">
        <v>180</v>
      </c>
      <c r="B192" s="157" t="s">
        <v>216</v>
      </c>
      <c r="C192" s="153" t="s">
        <v>181</v>
      </c>
      <c r="D192" s="165" t="s">
        <v>94</v>
      </c>
      <c r="E192" s="152" t="s">
        <v>86</v>
      </c>
      <c r="F192" s="152">
        <v>0</v>
      </c>
      <c r="G192" s="152">
        <v>14</v>
      </c>
      <c r="H192" s="152">
        <v>14</v>
      </c>
      <c r="I192" s="36" t="e">
        <f>Table4[[#This Row],[Maximum Units Per Auth]]/Table4[[#This Row],[Max]]</f>
        <v>#DIV/0!</v>
      </c>
      <c r="J192" s="100">
        <f>INDEX('DD Adult'!$B$2:$B$101,MATCH(Table4[[#This Row],[Procedure Codes]],'DD Adult'!$A$2:$A$101,0),1)</f>
        <v>6</v>
      </c>
      <c r="K192" s="37"/>
      <c r="L192" s="37"/>
      <c r="M192" s="37"/>
      <c r="N192" s="37"/>
      <c r="O192" s="57"/>
      <c r="P192" s="101"/>
      <c r="Q192" s="101"/>
      <c r="R192" s="101"/>
      <c r="S192" s="101"/>
      <c r="T192" s="101"/>
      <c r="U192" s="101"/>
    </row>
    <row r="193" spans="1:21" ht="20.100000000000001" customHeight="1" x14ac:dyDescent="0.2">
      <c r="A193" s="143" t="s">
        <v>180</v>
      </c>
      <c r="B193" s="157" t="s">
        <v>187</v>
      </c>
      <c r="C193" s="153" t="s">
        <v>181</v>
      </c>
      <c r="D193" s="165" t="s">
        <v>94</v>
      </c>
      <c r="E193" s="152" t="s">
        <v>86</v>
      </c>
      <c r="F193" s="152">
        <v>0</v>
      </c>
      <c r="G193" s="152">
        <v>14</v>
      </c>
      <c r="H193" s="152">
        <v>14</v>
      </c>
      <c r="I193" s="36" t="e">
        <f>Table4[[#This Row],[Maximum Units Per Auth]]/Table4[[#This Row],[Max]]</f>
        <v>#DIV/0!</v>
      </c>
      <c r="J193" s="100">
        <f>INDEX('DD Adult'!$B$2:$B$101,MATCH(Table4[[#This Row],[Procedure Codes]],'DD Adult'!$A$2:$A$101,0),1)</f>
        <v>6</v>
      </c>
      <c r="K193" s="37"/>
      <c r="L193" s="37"/>
      <c r="M193" s="37"/>
      <c r="N193" s="37"/>
      <c r="O193" s="57"/>
      <c r="P193" s="101"/>
      <c r="Q193" s="101"/>
      <c r="R193" s="101"/>
      <c r="S193" s="101"/>
      <c r="T193" s="101"/>
      <c r="U193" s="101"/>
    </row>
    <row r="194" spans="1:21" ht="20.100000000000001" customHeight="1" x14ac:dyDescent="0.2">
      <c r="A194" s="143" t="s">
        <v>180</v>
      </c>
      <c r="B194" s="157" t="s">
        <v>188</v>
      </c>
      <c r="C194" s="139" t="s">
        <v>181</v>
      </c>
      <c r="D194" s="166" t="s">
        <v>94</v>
      </c>
      <c r="E194" s="140" t="s">
        <v>86</v>
      </c>
      <c r="F194" s="140">
        <v>0</v>
      </c>
      <c r="G194" s="140">
        <v>14</v>
      </c>
      <c r="H194" s="152">
        <v>14</v>
      </c>
      <c r="I194" s="95" t="e">
        <f>Table4[[#This Row],[Maximum Units Per Auth]]/Table4[[#This Row],[Max]]</f>
        <v>#DIV/0!</v>
      </c>
      <c r="J194" s="102">
        <f>INDEX('DD Adult'!$B$2:$B$101,MATCH(Table4[[#This Row],[Procedure Codes]],'DD Adult'!$A$2:$A$101,0),1)</f>
        <v>6</v>
      </c>
      <c r="K194" s="97"/>
      <c r="L194" s="97"/>
      <c r="M194" s="97"/>
      <c r="N194" s="97"/>
      <c r="O194" s="57"/>
      <c r="P194" s="128"/>
      <c r="Q194" s="128"/>
      <c r="R194" s="128"/>
      <c r="S194" s="128"/>
      <c r="T194" s="128"/>
      <c r="U194" s="128"/>
    </row>
    <row r="195" spans="1:21" ht="20.100000000000001" customHeight="1" x14ac:dyDescent="0.2">
      <c r="A195" s="147" t="s">
        <v>336</v>
      </c>
      <c r="B195" s="142" t="s">
        <v>329</v>
      </c>
      <c r="C195" s="139" t="s">
        <v>270</v>
      </c>
      <c r="D195" s="150" t="s">
        <v>85</v>
      </c>
      <c r="E195" s="140" t="s">
        <v>78</v>
      </c>
      <c r="F195" s="149">
        <v>1</v>
      </c>
      <c r="G195" s="149">
        <v>5</v>
      </c>
      <c r="H195" s="149">
        <v>5</v>
      </c>
      <c r="I195" s="36" t="e">
        <f>Table4[[#This Row],[Maximum Units Per Auth]]/Table4[[#This Row],[Max]]</f>
        <v>#DIV/0!</v>
      </c>
      <c r="J195" s="100">
        <f>INDEX('DD Adult'!$B$2:$B$101,MATCH(Table4[[#This Row],[Procedure Codes]],'DD Adult'!$A$2:$A$101,0),1)</f>
        <v>802</v>
      </c>
      <c r="K195" s="37"/>
      <c r="L195" s="37"/>
      <c r="M195" s="37"/>
      <c r="N195" s="37"/>
      <c r="O195" s="57"/>
      <c r="P195" s="101"/>
      <c r="Q195" s="101"/>
      <c r="R195" s="101"/>
      <c r="S195" s="101"/>
      <c r="T195" s="101"/>
      <c r="U195" s="101"/>
    </row>
    <row r="196" spans="1:21" ht="20.100000000000001" customHeight="1" x14ac:dyDescent="0.2">
      <c r="A196" s="147" t="s">
        <v>336</v>
      </c>
      <c r="B196" s="142" t="s">
        <v>79</v>
      </c>
      <c r="C196" s="139" t="s">
        <v>270</v>
      </c>
      <c r="D196" s="150" t="s">
        <v>85</v>
      </c>
      <c r="E196" s="140" t="s">
        <v>86</v>
      </c>
      <c r="F196" s="149">
        <v>1</v>
      </c>
      <c r="G196" s="149">
        <v>5</v>
      </c>
      <c r="H196" s="149">
        <v>5</v>
      </c>
      <c r="I196" s="36" t="e">
        <f>Table4[[#This Row],[Maximum Units Per Auth]]/Table4[[#This Row],[Max]]</f>
        <v>#DIV/0!</v>
      </c>
      <c r="J196" s="100">
        <f>INDEX('DD Adult'!$B$2:$B$101,MATCH(Table4[[#This Row],[Procedure Codes]],'DD Adult'!$A$2:$A$101,0),1)</f>
        <v>802</v>
      </c>
      <c r="K196" s="37"/>
      <c r="L196" s="37"/>
      <c r="M196" s="37"/>
      <c r="N196" s="37"/>
      <c r="O196" s="57"/>
      <c r="P196" s="101"/>
      <c r="Q196" s="101"/>
      <c r="R196" s="101"/>
      <c r="S196" s="101"/>
      <c r="T196" s="101"/>
      <c r="U196" s="101"/>
    </row>
    <row r="197" spans="1:21" ht="20.100000000000001" customHeight="1" x14ac:dyDescent="0.2">
      <c r="A197" s="147" t="s">
        <v>336</v>
      </c>
      <c r="B197" s="142" t="s">
        <v>81</v>
      </c>
      <c r="C197" s="139" t="s">
        <v>270</v>
      </c>
      <c r="D197" s="150" t="s">
        <v>85</v>
      </c>
      <c r="E197" s="140" t="s">
        <v>86</v>
      </c>
      <c r="F197" s="149">
        <v>1</v>
      </c>
      <c r="G197" s="149">
        <v>5</v>
      </c>
      <c r="H197" s="149">
        <v>5</v>
      </c>
      <c r="I197" s="36" t="e">
        <f>Table4[[#This Row],[Maximum Units Per Auth]]/Table4[[#This Row],[Max]]</f>
        <v>#DIV/0!</v>
      </c>
      <c r="J197" s="100">
        <f>INDEX('DD Adult'!$B$2:$B$101,MATCH(Table4[[#This Row],[Procedure Codes]],'DD Adult'!$A$2:$A$101,0),1)</f>
        <v>802</v>
      </c>
      <c r="K197" s="37"/>
      <c r="L197" s="37"/>
      <c r="M197" s="37"/>
      <c r="N197" s="37"/>
      <c r="O197" s="57"/>
      <c r="P197" s="101"/>
      <c r="Q197" s="101"/>
      <c r="R197" s="101"/>
      <c r="S197" s="101"/>
      <c r="T197" s="101"/>
      <c r="U197" s="101"/>
    </row>
    <row r="198" spans="1:21" ht="20.100000000000001" customHeight="1" x14ac:dyDescent="0.2">
      <c r="A198" s="147" t="s">
        <v>336</v>
      </c>
      <c r="B198" s="142" t="s">
        <v>82</v>
      </c>
      <c r="C198" s="139" t="s">
        <v>270</v>
      </c>
      <c r="D198" s="150" t="s">
        <v>85</v>
      </c>
      <c r="E198" s="140" t="s">
        <v>86</v>
      </c>
      <c r="F198" s="149">
        <v>1</v>
      </c>
      <c r="G198" s="149">
        <v>5</v>
      </c>
      <c r="H198" s="149">
        <v>5</v>
      </c>
      <c r="I198" s="36" t="e">
        <f>Table4[[#This Row],[Maximum Units Per Auth]]/Table4[[#This Row],[Max]]</f>
        <v>#DIV/0!</v>
      </c>
      <c r="J198" s="100">
        <f>INDEX('DD Adult'!$B$2:$B$101,MATCH(Table4[[#This Row],[Procedure Codes]],'DD Adult'!$A$2:$A$101,0),1)</f>
        <v>802</v>
      </c>
      <c r="K198" s="37"/>
      <c r="L198" s="37"/>
      <c r="M198" s="37"/>
      <c r="N198" s="37"/>
      <c r="O198" s="57"/>
      <c r="P198" s="101"/>
      <c r="Q198" s="101"/>
      <c r="R198" s="101"/>
      <c r="S198" s="101"/>
      <c r="T198" s="101"/>
      <c r="U198" s="101"/>
    </row>
    <row r="199" spans="1:21" ht="20.100000000000001" customHeight="1" x14ac:dyDescent="0.2">
      <c r="A199" s="147" t="s">
        <v>337</v>
      </c>
      <c r="B199" s="142" t="s">
        <v>329</v>
      </c>
      <c r="C199" s="139" t="s">
        <v>272</v>
      </c>
      <c r="D199" s="150" t="s">
        <v>85</v>
      </c>
      <c r="E199" s="140" t="s">
        <v>78</v>
      </c>
      <c r="F199" s="149">
        <v>2</v>
      </c>
      <c r="G199" s="149">
        <v>3</v>
      </c>
      <c r="H199" s="149">
        <v>3</v>
      </c>
      <c r="I199" s="36" t="e">
        <f>Table4[[#This Row],[Maximum Units Per Auth]]/Table4[[#This Row],[Max]]</f>
        <v>#DIV/0!</v>
      </c>
      <c r="J199" s="100">
        <f>INDEX('DD Adult'!$B$2:$B$101,MATCH(Table4[[#This Row],[Procedure Codes]],'DD Adult'!$A$2:$A$101,0),1)</f>
        <v>733</v>
      </c>
      <c r="K199" s="37"/>
      <c r="L199" s="37"/>
      <c r="M199" s="37"/>
      <c r="N199" s="37"/>
      <c r="O199" s="57"/>
      <c r="P199" s="101"/>
      <c r="Q199" s="101"/>
      <c r="R199" s="101"/>
      <c r="S199" s="101"/>
      <c r="T199" s="101"/>
      <c r="U199" s="101"/>
    </row>
    <row r="200" spans="1:21" ht="20.100000000000001" customHeight="1" x14ac:dyDescent="0.2">
      <c r="A200" s="147" t="s">
        <v>337</v>
      </c>
      <c r="B200" s="142" t="s">
        <v>79</v>
      </c>
      <c r="C200" s="139" t="s">
        <v>272</v>
      </c>
      <c r="D200" s="150" t="s">
        <v>85</v>
      </c>
      <c r="E200" s="140" t="s">
        <v>86</v>
      </c>
      <c r="F200" s="149">
        <v>2</v>
      </c>
      <c r="G200" s="149">
        <v>3</v>
      </c>
      <c r="H200" s="149">
        <v>3</v>
      </c>
      <c r="I200" s="36" t="e">
        <f>Table4[[#This Row],[Maximum Units Per Auth]]/Table4[[#This Row],[Max]]</f>
        <v>#DIV/0!</v>
      </c>
      <c r="J200" s="100">
        <f>INDEX('DD Adult'!$B$2:$B$101,MATCH(Table4[[#This Row],[Procedure Codes]],'DD Adult'!$A$2:$A$101,0),1)</f>
        <v>733</v>
      </c>
      <c r="K200" s="37"/>
      <c r="L200" s="37"/>
      <c r="M200" s="37"/>
      <c r="N200" s="37"/>
      <c r="O200" s="57"/>
      <c r="P200" s="101"/>
      <c r="Q200" s="101"/>
      <c r="R200" s="101"/>
      <c r="S200" s="101"/>
      <c r="T200" s="101"/>
      <c r="U200" s="101"/>
    </row>
    <row r="201" spans="1:21" ht="20.100000000000001" customHeight="1" x14ac:dyDescent="0.2">
      <c r="A201" s="147" t="s">
        <v>337</v>
      </c>
      <c r="B201" s="142" t="s">
        <v>81</v>
      </c>
      <c r="C201" s="139" t="s">
        <v>272</v>
      </c>
      <c r="D201" s="150" t="s">
        <v>85</v>
      </c>
      <c r="E201" s="140" t="s">
        <v>86</v>
      </c>
      <c r="F201" s="149">
        <v>2</v>
      </c>
      <c r="G201" s="149">
        <v>3</v>
      </c>
      <c r="H201" s="149">
        <v>3</v>
      </c>
      <c r="I201" s="36" t="e">
        <f>Table4[[#This Row],[Maximum Units Per Auth]]/Table4[[#This Row],[Max]]</f>
        <v>#DIV/0!</v>
      </c>
      <c r="J201" s="100">
        <f>INDEX('DD Adult'!$B$2:$B$101,MATCH(Table4[[#This Row],[Procedure Codes]],'DD Adult'!$A$2:$A$101,0),1)</f>
        <v>733</v>
      </c>
      <c r="K201" s="37"/>
      <c r="L201" s="37"/>
      <c r="M201" s="37"/>
      <c r="N201" s="37"/>
      <c r="O201" s="57"/>
      <c r="P201" s="101"/>
      <c r="Q201" s="101"/>
      <c r="R201" s="101"/>
      <c r="S201" s="101"/>
      <c r="T201" s="101"/>
      <c r="U201" s="101"/>
    </row>
    <row r="202" spans="1:21" ht="20.100000000000001" customHeight="1" x14ac:dyDescent="0.2">
      <c r="A202" s="147" t="s">
        <v>337</v>
      </c>
      <c r="B202" s="142" t="s">
        <v>82</v>
      </c>
      <c r="C202" s="139" t="s">
        <v>272</v>
      </c>
      <c r="D202" s="150" t="s">
        <v>85</v>
      </c>
      <c r="E202" s="140" t="s">
        <v>86</v>
      </c>
      <c r="F202" s="149">
        <v>2</v>
      </c>
      <c r="G202" s="149">
        <v>3</v>
      </c>
      <c r="H202" s="149">
        <v>3</v>
      </c>
      <c r="I202" s="95" t="e">
        <f>Table4[[#This Row],[Maximum Units Per Auth]]/Table4[[#This Row],[Max]]</f>
        <v>#DIV/0!</v>
      </c>
      <c r="J202" s="102">
        <f>INDEX('DD Adult'!$B$2:$B$101,MATCH(Table4[[#This Row],[Procedure Codes]],'DD Adult'!$A$2:$A$101,0),1)</f>
        <v>733</v>
      </c>
      <c r="K202" s="97"/>
      <c r="L202" s="97"/>
      <c r="M202" s="97"/>
      <c r="N202" s="97"/>
      <c r="O202" s="57"/>
      <c r="P202" s="128"/>
      <c r="Q202" s="128"/>
      <c r="R202" s="128"/>
      <c r="S202" s="128"/>
      <c r="T202" s="128"/>
      <c r="U202" s="128"/>
    </row>
    <row r="203" spans="1:21" ht="20.100000000000001" customHeight="1" x14ac:dyDescent="0.2">
      <c r="A203" s="185" t="s">
        <v>338</v>
      </c>
      <c r="B203" s="142" t="s">
        <v>329</v>
      </c>
      <c r="C203" s="139" t="s">
        <v>339</v>
      </c>
      <c r="D203" s="150" t="s">
        <v>85</v>
      </c>
      <c r="E203" s="140" t="s">
        <v>78</v>
      </c>
      <c r="F203" s="149">
        <v>0</v>
      </c>
      <c r="G203" s="149">
        <v>5</v>
      </c>
      <c r="H203" s="149">
        <v>5</v>
      </c>
      <c r="I203" s="36" t="e">
        <f>Table4[[#This Row],[Maximum Units Per Auth]]/Table4[[#This Row],[Max]]</f>
        <v>#DIV/0!</v>
      </c>
      <c r="J203" s="100" t="e">
        <f>INDEX('DD Adult'!$B$2:$B$101,MATCH(Table4[[#This Row],[Procedure Codes]],'DD Adult'!$A$2:$A$101,0),1)</f>
        <v>#N/A</v>
      </c>
      <c r="K203" s="37"/>
      <c r="L203" s="37"/>
      <c r="M203" s="37"/>
      <c r="N203" s="37"/>
      <c r="O203" s="57"/>
      <c r="P203" s="101"/>
      <c r="Q203" s="101"/>
      <c r="R203" s="101"/>
      <c r="S203" s="101"/>
      <c r="T203" s="101"/>
      <c r="U203" s="101"/>
    </row>
    <row r="204" spans="1:21" ht="20.100000000000001" customHeight="1" x14ac:dyDescent="0.2">
      <c r="A204" s="185" t="s">
        <v>338</v>
      </c>
      <c r="B204" s="142" t="s">
        <v>79</v>
      </c>
      <c r="C204" s="139" t="s">
        <v>339</v>
      </c>
      <c r="D204" s="150" t="s">
        <v>85</v>
      </c>
      <c r="E204" s="140" t="s">
        <v>86</v>
      </c>
      <c r="F204" s="149">
        <v>0</v>
      </c>
      <c r="G204" s="149">
        <v>5</v>
      </c>
      <c r="H204" s="149">
        <v>5</v>
      </c>
      <c r="I204" s="36" t="e">
        <f>Table4[[#This Row],[Maximum Units Per Auth]]/Table4[[#This Row],[Max]]</f>
        <v>#DIV/0!</v>
      </c>
      <c r="J204" s="100" t="e">
        <f>INDEX('DD Adult'!$B$2:$B$101,MATCH(Table4[[#This Row],[Procedure Codes]],'DD Adult'!$A$2:$A$101,0),1)</f>
        <v>#N/A</v>
      </c>
      <c r="K204" s="37"/>
      <c r="L204" s="37"/>
      <c r="M204" s="37"/>
      <c r="N204" s="37"/>
      <c r="O204" s="57"/>
      <c r="P204" s="101"/>
      <c r="Q204" s="101"/>
      <c r="R204" s="101"/>
      <c r="S204" s="101"/>
      <c r="T204" s="101"/>
      <c r="U204" s="101"/>
    </row>
    <row r="205" spans="1:21" ht="20.100000000000001" customHeight="1" x14ac:dyDescent="0.2">
      <c r="A205" s="185" t="s">
        <v>338</v>
      </c>
      <c r="B205" s="142" t="s">
        <v>81</v>
      </c>
      <c r="C205" s="139" t="s">
        <v>339</v>
      </c>
      <c r="D205" s="150" t="s">
        <v>85</v>
      </c>
      <c r="E205" s="140" t="s">
        <v>86</v>
      </c>
      <c r="F205" s="149">
        <v>0</v>
      </c>
      <c r="G205" s="149">
        <v>5</v>
      </c>
      <c r="H205" s="149">
        <v>5</v>
      </c>
      <c r="I205" s="36" t="e">
        <f>Table4[[#This Row],[Maximum Units Per Auth]]/Table4[[#This Row],[Max]]</f>
        <v>#DIV/0!</v>
      </c>
      <c r="J205" s="100" t="e">
        <f>INDEX('DD Adult'!$B$2:$B$101,MATCH(Table4[[#This Row],[Procedure Codes]],'DD Adult'!$A$2:$A$101,0),1)</f>
        <v>#N/A</v>
      </c>
      <c r="K205" s="37"/>
      <c r="L205" s="37"/>
      <c r="M205" s="37"/>
      <c r="N205" s="37"/>
      <c r="O205" s="57"/>
      <c r="P205" s="101"/>
      <c r="Q205" s="101"/>
      <c r="R205" s="101"/>
      <c r="S205" s="101"/>
      <c r="T205" s="101"/>
      <c r="U205" s="101"/>
    </row>
    <row r="206" spans="1:21" ht="20.100000000000001" customHeight="1" x14ac:dyDescent="0.2">
      <c r="A206" s="185" t="s">
        <v>338</v>
      </c>
      <c r="B206" s="142" t="s">
        <v>82</v>
      </c>
      <c r="C206" s="139" t="s">
        <v>339</v>
      </c>
      <c r="D206" s="150" t="s">
        <v>85</v>
      </c>
      <c r="E206" s="140" t="s">
        <v>86</v>
      </c>
      <c r="F206" s="149">
        <v>0</v>
      </c>
      <c r="G206" s="149">
        <v>5</v>
      </c>
      <c r="H206" s="149">
        <v>5</v>
      </c>
      <c r="I206" s="95" t="e">
        <f>Table4[[#This Row],[Maximum Units Per Auth]]/Table4[[#This Row],[Max]]</f>
        <v>#DIV/0!</v>
      </c>
      <c r="J206" s="102" t="e">
        <f>INDEX('DD Adult'!$B$2:$B$101,MATCH(Table4[[#This Row],[Procedure Codes]],'DD Adult'!$A$2:$A$101,0),1)</f>
        <v>#N/A</v>
      </c>
      <c r="K206" s="97"/>
      <c r="L206" s="97"/>
      <c r="M206" s="97"/>
      <c r="N206" s="97"/>
      <c r="O206" s="57"/>
      <c r="P206" s="128"/>
      <c r="Q206" s="128"/>
      <c r="R206" s="128"/>
      <c r="S206" s="128"/>
      <c r="T206" s="128"/>
      <c r="U206" s="128"/>
    </row>
  </sheetData>
  <sheetProtection algorithmName="SHA-512" hashValue="RUPJPllZvOgy09eYdVoTt0m33cFYoNbM/C0Hi3sEb/YMdDFHVooJUDanK0LmQJcspQeZH8rpcvooacGEy3JLjA==" saltValue="RMbpl0dF/ecBri7jhB9tfg==" spinCount="100000" sheet="1" sort="0" autoFilter="0"/>
  <mergeCells count="1">
    <mergeCell ref="A1:J1"/>
  </mergeCells>
  <conditionalFormatting sqref="I2:I54">
    <cfRule type="colorScale" priority="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:I206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5" right="0.25" top="0.75" bottom="0.75" header="0.3" footer="0.3"/>
  <pageSetup paperSize="5" orientation="landscape" r:id="rId1"/>
  <headerFooter>
    <oddFooter>Page &amp;P of &amp;N</oddFooter>
  </headerFooter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02"/>
  <sheetViews>
    <sheetView zoomScaleNormal="100" workbookViewId="0">
      <pane ySplit="2" topLeftCell="A3" activePane="bottomLeft" state="frozen"/>
      <selection pane="bottomLeft" activeCell="D93" sqref="D93"/>
    </sheetView>
  </sheetViews>
  <sheetFormatPr defaultColWidth="42" defaultRowHeight="20.100000000000001" customHeight="1" x14ac:dyDescent="0.2"/>
  <cols>
    <col min="1" max="1" width="54.42578125" style="14" bestFit="1" customWidth="1"/>
    <col min="2" max="2" width="16.5703125" style="14" bestFit="1" customWidth="1"/>
    <col min="3" max="3" width="33.28515625" style="15" customWidth="1"/>
    <col min="4" max="4" width="17" style="14" customWidth="1"/>
    <col min="5" max="5" width="14.140625" style="14" customWidth="1"/>
    <col min="6" max="6" width="12" style="11" customWidth="1"/>
    <col min="7" max="8" width="13" style="11" customWidth="1"/>
    <col min="9" max="9" width="19.140625" style="39" hidden="1" customWidth="1"/>
    <col min="10" max="10" width="16.42578125" style="14" hidden="1" customWidth="1"/>
    <col min="11" max="11" width="6.28515625" style="16" hidden="1" customWidth="1"/>
    <col min="12" max="14" width="12.140625" style="16" hidden="1" customWidth="1"/>
    <col min="15" max="15" width="12.140625" style="56" hidden="1" customWidth="1"/>
    <col min="16" max="16" width="17.7109375" style="14" hidden="1" customWidth="1"/>
    <col min="17" max="19" width="9.7109375" style="14" hidden="1" customWidth="1"/>
    <col min="20" max="20" width="18.28515625" style="14" hidden="1" customWidth="1"/>
    <col min="21" max="21" width="24" style="14" hidden="1" customWidth="1"/>
    <col min="22" max="16384" width="42" style="14"/>
  </cols>
  <sheetData>
    <row r="1" spans="1:21" s="124" customFormat="1" ht="26.25" x14ac:dyDescent="0.4">
      <c r="A1" s="193" t="s">
        <v>343</v>
      </c>
      <c r="B1" s="193"/>
      <c r="C1" s="193"/>
      <c r="D1" s="193"/>
      <c r="E1" s="193"/>
      <c r="F1" s="193"/>
      <c r="G1" s="193"/>
      <c r="H1" s="193"/>
      <c r="I1" s="123"/>
      <c r="K1" s="125"/>
      <c r="L1" s="125"/>
      <c r="M1" s="125"/>
      <c r="N1" s="125"/>
      <c r="O1" s="126"/>
    </row>
    <row r="2" spans="1:21" ht="72.75" customHeight="1" x14ac:dyDescent="0.2">
      <c r="A2" s="112" t="s">
        <v>7</v>
      </c>
      <c r="B2" s="113" t="s">
        <v>66</v>
      </c>
      <c r="C2" s="114" t="s">
        <v>15</v>
      </c>
      <c r="D2" s="114" t="s">
        <v>19</v>
      </c>
      <c r="E2" s="114" t="s">
        <v>317</v>
      </c>
      <c r="F2" s="115" t="s">
        <v>318</v>
      </c>
      <c r="G2" s="115" t="s">
        <v>319</v>
      </c>
      <c r="H2" s="118" t="s">
        <v>320</v>
      </c>
      <c r="I2" s="54" t="s">
        <v>39</v>
      </c>
      <c r="J2" s="7" t="s">
        <v>68</v>
      </c>
      <c r="K2" s="8" t="s">
        <v>44</v>
      </c>
      <c r="L2" s="8" t="s">
        <v>47</v>
      </c>
      <c r="M2" s="8" t="s">
        <v>49</v>
      </c>
      <c r="N2" s="8" t="s">
        <v>51</v>
      </c>
      <c r="O2" s="9" t="s">
        <v>53</v>
      </c>
      <c r="P2" s="10" t="s">
        <v>70</v>
      </c>
      <c r="Q2" s="10" t="s">
        <v>71</v>
      </c>
      <c r="R2" s="10" t="s">
        <v>72</v>
      </c>
      <c r="S2" s="10" t="s">
        <v>73</v>
      </c>
      <c r="T2" s="10" t="s">
        <v>74</v>
      </c>
      <c r="U2" s="55" t="s">
        <v>4</v>
      </c>
    </row>
    <row r="3" spans="1:21" ht="20.100000000000001" customHeight="1" x14ac:dyDescent="0.2">
      <c r="A3" s="137" t="s">
        <v>184</v>
      </c>
      <c r="B3" s="142" t="s">
        <v>331</v>
      </c>
      <c r="C3" s="139" t="s">
        <v>185</v>
      </c>
      <c r="D3" s="166" t="s">
        <v>77</v>
      </c>
      <c r="E3" s="140" t="s">
        <v>86</v>
      </c>
      <c r="F3" s="140">
        <v>1040</v>
      </c>
      <c r="G3" s="140">
        <v>5200</v>
      </c>
      <c r="H3" s="140">
        <v>5200</v>
      </c>
      <c r="I3" s="95" t="e">
        <f>Table43[[#This Row],[Maximum Units Per Auth]]/Table43[[#This Row],[Max]]</f>
        <v>#DIV/0!</v>
      </c>
      <c r="J3" s="102"/>
      <c r="K3" s="97"/>
      <c r="L3" s="97"/>
      <c r="M3" s="97"/>
      <c r="N3" s="97"/>
      <c r="O3" s="98"/>
      <c r="P3" s="100"/>
      <c r="Q3" s="100"/>
      <c r="R3" s="100"/>
      <c r="S3" s="100"/>
      <c r="T3" s="100"/>
      <c r="U3" s="102"/>
    </row>
    <row r="4" spans="1:21" ht="20.100000000000001" customHeight="1" x14ac:dyDescent="0.2">
      <c r="A4" s="137" t="s">
        <v>184</v>
      </c>
      <c r="B4" s="142" t="s">
        <v>186</v>
      </c>
      <c r="C4" s="139" t="s">
        <v>185</v>
      </c>
      <c r="D4" s="166" t="s">
        <v>77</v>
      </c>
      <c r="E4" s="140" t="s">
        <v>86</v>
      </c>
      <c r="F4" s="140">
        <v>1040</v>
      </c>
      <c r="G4" s="140">
        <v>5200</v>
      </c>
      <c r="H4" s="140">
        <v>5200</v>
      </c>
      <c r="I4" s="95" t="e">
        <f>Table43[[#This Row],[Maximum Units Per Auth]]/Table43[[#This Row],[Max]]</f>
        <v>#DIV/0!</v>
      </c>
      <c r="J4" s="102"/>
      <c r="K4" s="97"/>
      <c r="L4" s="97"/>
      <c r="M4" s="97"/>
      <c r="N4" s="97"/>
      <c r="O4" s="98"/>
      <c r="P4" s="100"/>
      <c r="Q4" s="100"/>
      <c r="R4" s="100"/>
      <c r="S4" s="100"/>
      <c r="T4" s="100"/>
      <c r="U4" s="102"/>
    </row>
    <row r="5" spans="1:21" ht="20.100000000000001" customHeight="1" x14ac:dyDescent="0.2">
      <c r="A5" s="137" t="s">
        <v>184</v>
      </c>
      <c r="B5" s="142" t="s">
        <v>187</v>
      </c>
      <c r="C5" s="139" t="s">
        <v>185</v>
      </c>
      <c r="D5" s="166" t="s">
        <v>77</v>
      </c>
      <c r="E5" s="140" t="s">
        <v>86</v>
      </c>
      <c r="F5" s="140">
        <v>1040</v>
      </c>
      <c r="G5" s="140">
        <v>5200</v>
      </c>
      <c r="H5" s="140">
        <v>5200</v>
      </c>
      <c r="I5" s="95" t="e">
        <f>Table43[[#This Row],[Maximum Units Per Auth]]/Table43[[#This Row],[Max]]</f>
        <v>#DIV/0!</v>
      </c>
      <c r="J5" s="102"/>
      <c r="K5" s="97"/>
      <c r="L5" s="97"/>
      <c r="M5" s="97"/>
      <c r="N5" s="97"/>
      <c r="O5" s="98"/>
      <c r="P5" s="100"/>
      <c r="Q5" s="100"/>
      <c r="R5" s="100"/>
      <c r="S5" s="100"/>
      <c r="T5" s="100"/>
      <c r="U5" s="102"/>
    </row>
    <row r="6" spans="1:21" ht="20.100000000000001" customHeight="1" x14ac:dyDescent="0.2">
      <c r="A6" s="137" t="s">
        <v>184</v>
      </c>
      <c r="B6" s="142" t="s">
        <v>188</v>
      </c>
      <c r="C6" s="139" t="s">
        <v>185</v>
      </c>
      <c r="D6" s="166" t="s">
        <v>77</v>
      </c>
      <c r="E6" s="140" t="s">
        <v>86</v>
      </c>
      <c r="F6" s="140">
        <v>1040</v>
      </c>
      <c r="G6" s="140">
        <v>5200</v>
      </c>
      <c r="H6" s="140">
        <v>5200</v>
      </c>
      <c r="I6" s="95" t="e">
        <f>Table43[[#This Row],[Maximum Units Per Auth]]/Table43[[#This Row],[Max]]</f>
        <v>#DIV/0!</v>
      </c>
      <c r="J6" s="102"/>
      <c r="K6" s="97"/>
      <c r="L6" s="97"/>
      <c r="M6" s="97"/>
      <c r="N6" s="97"/>
      <c r="O6" s="98"/>
      <c r="P6" s="100"/>
      <c r="Q6" s="100"/>
      <c r="R6" s="100"/>
      <c r="S6" s="100"/>
      <c r="T6" s="100"/>
      <c r="U6" s="102"/>
    </row>
    <row r="7" spans="1:21" ht="20.100000000000001" customHeight="1" x14ac:dyDescent="0.2">
      <c r="A7" s="137" t="s">
        <v>189</v>
      </c>
      <c r="B7" s="142" t="s">
        <v>331</v>
      </c>
      <c r="C7" s="139" t="s">
        <v>190</v>
      </c>
      <c r="D7" s="166" t="s">
        <v>77</v>
      </c>
      <c r="E7" s="140" t="s">
        <v>86</v>
      </c>
      <c r="F7" s="140">
        <v>8</v>
      </c>
      <c r="G7" s="140">
        <v>2080</v>
      </c>
      <c r="H7" s="140">
        <v>2080</v>
      </c>
      <c r="I7" s="95" t="e">
        <f>Table43[[#This Row],[Maximum Units Per Auth]]/Table43[[#This Row],[Max]]</f>
        <v>#DIV/0!</v>
      </c>
      <c r="J7" s="102"/>
      <c r="K7" s="97"/>
      <c r="L7" s="97"/>
      <c r="M7" s="97"/>
      <c r="N7" s="97"/>
      <c r="O7" s="98"/>
      <c r="P7" s="100"/>
      <c r="Q7" s="100"/>
      <c r="R7" s="100"/>
      <c r="S7" s="100"/>
      <c r="T7" s="100"/>
      <c r="U7" s="102"/>
    </row>
    <row r="8" spans="1:21" ht="20.100000000000001" customHeight="1" x14ac:dyDescent="0.2">
      <c r="A8" s="137" t="s">
        <v>189</v>
      </c>
      <c r="B8" s="142" t="s">
        <v>186</v>
      </c>
      <c r="C8" s="139" t="s">
        <v>190</v>
      </c>
      <c r="D8" s="166" t="s">
        <v>77</v>
      </c>
      <c r="E8" s="140" t="s">
        <v>86</v>
      </c>
      <c r="F8" s="140">
        <v>8</v>
      </c>
      <c r="G8" s="140">
        <v>2080</v>
      </c>
      <c r="H8" s="140">
        <v>2080</v>
      </c>
      <c r="I8" s="95" t="e">
        <f>Table43[[#This Row],[Maximum Units Per Auth]]/Table43[[#This Row],[Max]]</f>
        <v>#DIV/0!</v>
      </c>
      <c r="J8" s="102"/>
      <c r="K8" s="97"/>
      <c r="L8" s="97"/>
      <c r="M8" s="97"/>
      <c r="N8" s="97"/>
      <c r="O8" s="98"/>
      <c r="P8" s="100"/>
      <c r="Q8" s="100"/>
      <c r="R8" s="100"/>
      <c r="S8" s="100"/>
      <c r="T8" s="100"/>
      <c r="U8" s="102"/>
    </row>
    <row r="9" spans="1:21" ht="20.100000000000001" customHeight="1" x14ac:dyDescent="0.2">
      <c r="A9" s="137" t="s">
        <v>189</v>
      </c>
      <c r="B9" s="142" t="s">
        <v>187</v>
      </c>
      <c r="C9" s="139" t="s">
        <v>190</v>
      </c>
      <c r="D9" s="166" t="s">
        <v>77</v>
      </c>
      <c r="E9" s="140" t="s">
        <v>86</v>
      </c>
      <c r="F9" s="140">
        <v>8</v>
      </c>
      <c r="G9" s="140">
        <v>2080</v>
      </c>
      <c r="H9" s="140">
        <v>2080</v>
      </c>
      <c r="I9" s="95" t="e">
        <f>Table43[[#This Row],[Maximum Units Per Auth]]/Table43[[#This Row],[Max]]</f>
        <v>#DIV/0!</v>
      </c>
      <c r="J9" s="102"/>
      <c r="K9" s="97"/>
      <c r="L9" s="97"/>
      <c r="M9" s="97"/>
      <c r="N9" s="97"/>
      <c r="O9" s="98"/>
      <c r="P9" s="100"/>
      <c r="Q9" s="100"/>
      <c r="R9" s="100"/>
      <c r="S9" s="100"/>
      <c r="T9" s="100"/>
      <c r="U9" s="102"/>
    </row>
    <row r="10" spans="1:21" ht="20.100000000000001" customHeight="1" x14ac:dyDescent="0.2">
      <c r="A10" s="137" t="s">
        <v>189</v>
      </c>
      <c r="B10" s="142" t="s">
        <v>188</v>
      </c>
      <c r="C10" s="139" t="s">
        <v>190</v>
      </c>
      <c r="D10" s="166" t="s">
        <v>77</v>
      </c>
      <c r="E10" s="140" t="s">
        <v>86</v>
      </c>
      <c r="F10" s="140">
        <v>8</v>
      </c>
      <c r="G10" s="140">
        <v>2080</v>
      </c>
      <c r="H10" s="140">
        <v>2080</v>
      </c>
      <c r="I10" s="95" t="e">
        <f>Table43[[#This Row],[Maximum Units Per Auth]]/Table43[[#This Row],[Max]]</f>
        <v>#DIV/0!</v>
      </c>
      <c r="J10" s="102"/>
      <c r="K10" s="97"/>
      <c r="L10" s="97"/>
      <c r="M10" s="97"/>
      <c r="N10" s="97"/>
      <c r="O10" s="98"/>
      <c r="P10" s="100"/>
      <c r="Q10" s="100"/>
      <c r="R10" s="100"/>
      <c r="S10" s="100"/>
      <c r="T10" s="100"/>
      <c r="U10" s="102"/>
    </row>
    <row r="11" spans="1:21" ht="20.100000000000001" customHeight="1" x14ac:dyDescent="0.2">
      <c r="A11" s="137" t="s">
        <v>191</v>
      </c>
      <c r="B11" s="142" t="s">
        <v>331</v>
      </c>
      <c r="C11" s="139" t="s">
        <v>192</v>
      </c>
      <c r="D11" s="166" t="s">
        <v>77</v>
      </c>
      <c r="E11" s="140" t="s">
        <v>86</v>
      </c>
      <c r="F11" s="140">
        <v>4</v>
      </c>
      <c r="G11" s="140">
        <v>32</v>
      </c>
      <c r="H11" s="140">
        <v>32</v>
      </c>
      <c r="I11" s="95" t="e">
        <f>Table43[[#This Row],[Maximum Units Per Auth]]/Table43[[#This Row],[Max]]</f>
        <v>#DIV/0!</v>
      </c>
      <c r="J11" s="102"/>
      <c r="K11" s="97"/>
      <c r="L11" s="97"/>
      <c r="M11" s="97"/>
      <c r="N11" s="97"/>
      <c r="O11" s="98"/>
      <c r="P11" s="100"/>
      <c r="Q11" s="100"/>
      <c r="R11" s="100"/>
      <c r="S11" s="100"/>
      <c r="T11" s="100"/>
      <c r="U11" s="102"/>
    </row>
    <row r="12" spans="1:21" ht="20.100000000000001" customHeight="1" x14ac:dyDescent="0.2">
      <c r="A12" s="137" t="s">
        <v>191</v>
      </c>
      <c r="B12" s="142" t="s">
        <v>186</v>
      </c>
      <c r="C12" s="139" t="s">
        <v>192</v>
      </c>
      <c r="D12" s="166" t="s">
        <v>77</v>
      </c>
      <c r="E12" s="140" t="s">
        <v>86</v>
      </c>
      <c r="F12" s="140">
        <v>4</v>
      </c>
      <c r="G12" s="140">
        <v>32</v>
      </c>
      <c r="H12" s="140">
        <v>32</v>
      </c>
      <c r="I12" s="95" t="e">
        <f>Table43[[#This Row],[Maximum Units Per Auth]]/Table43[[#This Row],[Max]]</f>
        <v>#DIV/0!</v>
      </c>
      <c r="J12" s="102"/>
      <c r="K12" s="97"/>
      <c r="L12" s="97"/>
      <c r="M12" s="97"/>
      <c r="N12" s="97"/>
      <c r="O12" s="98"/>
      <c r="P12" s="100"/>
      <c r="Q12" s="100"/>
      <c r="R12" s="100"/>
      <c r="S12" s="100"/>
      <c r="T12" s="100"/>
      <c r="U12" s="102"/>
    </row>
    <row r="13" spans="1:21" ht="20.100000000000001" customHeight="1" x14ac:dyDescent="0.2">
      <c r="A13" s="137" t="s">
        <v>191</v>
      </c>
      <c r="B13" s="142" t="s">
        <v>187</v>
      </c>
      <c r="C13" s="139" t="s">
        <v>192</v>
      </c>
      <c r="D13" s="166" t="s">
        <v>77</v>
      </c>
      <c r="E13" s="140" t="s">
        <v>86</v>
      </c>
      <c r="F13" s="140">
        <v>4</v>
      </c>
      <c r="G13" s="140">
        <v>32</v>
      </c>
      <c r="H13" s="140">
        <v>32</v>
      </c>
      <c r="I13" s="95" t="e">
        <f>Table43[[#This Row],[Maximum Units Per Auth]]/Table43[[#This Row],[Max]]</f>
        <v>#DIV/0!</v>
      </c>
      <c r="J13" s="102"/>
      <c r="K13" s="97"/>
      <c r="L13" s="97"/>
      <c r="M13" s="97"/>
      <c r="N13" s="97"/>
      <c r="O13" s="98"/>
      <c r="P13" s="100"/>
      <c r="Q13" s="100"/>
      <c r="R13" s="100"/>
      <c r="S13" s="100"/>
      <c r="T13" s="100"/>
      <c r="U13" s="102"/>
    </row>
    <row r="14" spans="1:21" ht="20.100000000000001" customHeight="1" x14ac:dyDescent="0.2">
      <c r="A14" s="137" t="s">
        <v>191</v>
      </c>
      <c r="B14" s="142" t="s">
        <v>188</v>
      </c>
      <c r="C14" s="139" t="s">
        <v>192</v>
      </c>
      <c r="D14" s="166" t="s">
        <v>77</v>
      </c>
      <c r="E14" s="140" t="s">
        <v>86</v>
      </c>
      <c r="F14" s="140">
        <v>4</v>
      </c>
      <c r="G14" s="140">
        <v>32</v>
      </c>
      <c r="H14" s="140">
        <v>32</v>
      </c>
      <c r="I14" s="95" t="e">
        <f>Table43[[#This Row],[Maximum Units Per Auth]]/Table43[[#This Row],[Max]]</f>
        <v>#DIV/0!</v>
      </c>
      <c r="J14" s="102"/>
      <c r="K14" s="97"/>
      <c r="L14" s="97"/>
      <c r="M14" s="97"/>
      <c r="N14" s="97"/>
      <c r="O14" s="98"/>
      <c r="P14" s="100"/>
      <c r="Q14" s="100"/>
      <c r="R14" s="100"/>
      <c r="S14" s="100"/>
      <c r="T14" s="100"/>
      <c r="U14" s="102"/>
    </row>
    <row r="15" spans="1:21" ht="28.5" x14ac:dyDescent="0.2">
      <c r="A15" s="137" t="s">
        <v>334</v>
      </c>
      <c r="B15" s="142" t="s">
        <v>331</v>
      </c>
      <c r="C15" s="139" t="s">
        <v>194</v>
      </c>
      <c r="D15" s="166" t="s">
        <v>77</v>
      </c>
      <c r="E15" s="140" t="s">
        <v>86</v>
      </c>
      <c r="F15" s="140">
        <v>104</v>
      </c>
      <c r="G15" s="140">
        <v>520</v>
      </c>
      <c r="H15" s="140">
        <v>520</v>
      </c>
      <c r="I15" s="95" t="e">
        <f>Table43[[#This Row],[Maximum Units Per Auth]]/Table43[[#This Row],[Max]]</f>
        <v>#DIV/0!</v>
      </c>
      <c r="J15" s="102"/>
      <c r="K15" s="97"/>
      <c r="L15" s="97"/>
      <c r="M15" s="97"/>
      <c r="N15" s="97"/>
      <c r="O15" s="98"/>
      <c r="P15" s="100"/>
      <c r="Q15" s="100"/>
      <c r="R15" s="100"/>
      <c r="S15" s="100"/>
      <c r="T15" s="100"/>
      <c r="U15" s="102"/>
    </row>
    <row r="16" spans="1:21" ht="28.5" x14ac:dyDescent="0.2">
      <c r="A16" s="137" t="s">
        <v>334</v>
      </c>
      <c r="B16" s="142" t="s">
        <v>186</v>
      </c>
      <c r="C16" s="139" t="s">
        <v>194</v>
      </c>
      <c r="D16" s="166" t="s">
        <v>77</v>
      </c>
      <c r="E16" s="140" t="s">
        <v>86</v>
      </c>
      <c r="F16" s="140">
        <v>104</v>
      </c>
      <c r="G16" s="140">
        <v>520</v>
      </c>
      <c r="H16" s="140">
        <v>520</v>
      </c>
      <c r="I16" s="95" t="e">
        <f>Table43[[#This Row],[Maximum Units Per Auth]]/Table43[[#This Row],[Max]]</f>
        <v>#DIV/0!</v>
      </c>
      <c r="J16" s="102"/>
      <c r="K16" s="97"/>
      <c r="L16" s="97"/>
      <c r="M16" s="97"/>
      <c r="N16" s="97"/>
      <c r="O16" s="98"/>
      <c r="P16" s="100"/>
      <c r="Q16" s="100"/>
      <c r="R16" s="100"/>
      <c r="S16" s="100"/>
      <c r="T16" s="100"/>
      <c r="U16" s="102"/>
    </row>
    <row r="17" spans="1:21" ht="28.5" x14ac:dyDescent="0.2">
      <c r="A17" s="137" t="s">
        <v>334</v>
      </c>
      <c r="B17" s="142" t="s">
        <v>187</v>
      </c>
      <c r="C17" s="139" t="s">
        <v>194</v>
      </c>
      <c r="D17" s="166" t="s">
        <v>77</v>
      </c>
      <c r="E17" s="140" t="s">
        <v>86</v>
      </c>
      <c r="F17" s="140">
        <v>104</v>
      </c>
      <c r="G17" s="140">
        <v>520</v>
      </c>
      <c r="H17" s="140">
        <v>520</v>
      </c>
      <c r="I17" s="95" t="e">
        <f>Table43[[#This Row],[Maximum Units Per Auth]]/Table43[[#This Row],[Max]]</f>
        <v>#DIV/0!</v>
      </c>
      <c r="J17" s="102"/>
      <c r="K17" s="97"/>
      <c r="L17" s="97"/>
      <c r="M17" s="97"/>
      <c r="N17" s="97"/>
      <c r="O17" s="98"/>
      <c r="P17" s="100"/>
      <c r="Q17" s="100"/>
      <c r="R17" s="100"/>
      <c r="S17" s="100"/>
      <c r="T17" s="100"/>
      <c r="U17" s="102"/>
    </row>
    <row r="18" spans="1:21" ht="28.5" x14ac:dyDescent="0.2">
      <c r="A18" s="137" t="s">
        <v>334</v>
      </c>
      <c r="B18" s="142" t="s">
        <v>188</v>
      </c>
      <c r="C18" s="139" t="s">
        <v>194</v>
      </c>
      <c r="D18" s="166" t="s">
        <v>77</v>
      </c>
      <c r="E18" s="140" t="s">
        <v>86</v>
      </c>
      <c r="F18" s="140">
        <v>104</v>
      </c>
      <c r="G18" s="140">
        <v>520</v>
      </c>
      <c r="H18" s="140">
        <v>520</v>
      </c>
      <c r="I18" s="95" t="e">
        <f>Table43[[#This Row],[Maximum Units Per Auth]]/Table43[[#This Row],[Max]]</f>
        <v>#DIV/0!</v>
      </c>
      <c r="J18" s="102"/>
      <c r="K18" s="97"/>
      <c r="L18" s="97"/>
      <c r="M18" s="97"/>
      <c r="N18" s="97"/>
      <c r="O18" s="98"/>
      <c r="P18" s="100"/>
      <c r="Q18" s="100"/>
      <c r="R18" s="100"/>
      <c r="S18" s="100"/>
      <c r="T18" s="100"/>
      <c r="U18" s="102"/>
    </row>
    <row r="19" spans="1:21" ht="20.100000000000001" customHeight="1" x14ac:dyDescent="0.2">
      <c r="A19" s="137" t="s">
        <v>195</v>
      </c>
      <c r="B19" s="142" t="s">
        <v>331</v>
      </c>
      <c r="C19" s="139" t="s">
        <v>196</v>
      </c>
      <c r="D19" s="166" t="s">
        <v>77</v>
      </c>
      <c r="E19" s="140" t="s">
        <v>86</v>
      </c>
      <c r="F19" s="140">
        <v>4</v>
      </c>
      <c r="G19" s="140">
        <v>48</v>
      </c>
      <c r="H19" s="140">
        <v>48</v>
      </c>
      <c r="I19" s="95" t="e">
        <f>Table43[[#This Row],[Maximum Units Per Auth]]/Table43[[#This Row],[Max]]</f>
        <v>#DIV/0!</v>
      </c>
      <c r="J19" s="102"/>
      <c r="K19" s="97"/>
      <c r="L19" s="97"/>
      <c r="M19" s="97"/>
      <c r="N19" s="97"/>
      <c r="O19" s="98"/>
      <c r="P19" s="100"/>
      <c r="Q19" s="100"/>
      <c r="R19" s="100"/>
      <c r="S19" s="100"/>
      <c r="T19" s="100"/>
      <c r="U19" s="102"/>
    </row>
    <row r="20" spans="1:21" ht="20.100000000000001" customHeight="1" x14ac:dyDescent="0.2">
      <c r="A20" s="137" t="s">
        <v>195</v>
      </c>
      <c r="B20" s="142" t="s">
        <v>186</v>
      </c>
      <c r="C20" s="139" t="s">
        <v>196</v>
      </c>
      <c r="D20" s="166" t="s">
        <v>77</v>
      </c>
      <c r="E20" s="140" t="s">
        <v>86</v>
      </c>
      <c r="F20" s="140">
        <v>4</v>
      </c>
      <c r="G20" s="140">
        <v>48</v>
      </c>
      <c r="H20" s="140">
        <v>48</v>
      </c>
      <c r="I20" s="95" t="e">
        <f>Table43[[#This Row],[Maximum Units Per Auth]]/Table43[[#This Row],[Max]]</f>
        <v>#DIV/0!</v>
      </c>
      <c r="J20" s="102"/>
      <c r="K20" s="97"/>
      <c r="L20" s="97"/>
      <c r="M20" s="97"/>
      <c r="N20" s="97"/>
      <c r="O20" s="98"/>
      <c r="P20" s="100"/>
      <c r="Q20" s="100"/>
      <c r="R20" s="100"/>
      <c r="S20" s="100"/>
      <c r="T20" s="100"/>
      <c r="U20" s="102"/>
    </row>
    <row r="21" spans="1:21" ht="20.100000000000001" customHeight="1" x14ac:dyDescent="0.2">
      <c r="A21" s="137" t="s">
        <v>195</v>
      </c>
      <c r="B21" s="142" t="s">
        <v>187</v>
      </c>
      <c r="C21" s="139" t="s">
        <v>196</v>
      </c>
      <c r="D21" s="166" t="s">
        <v>77</v>
      </c>
      <c r="E21" s="140" t="s">
        <v>86</v>
      </c>
      <c r="F21" s="140">
        <v>4</v>
      </c>
      <c r="G21" s="140">
        <v>48</v>
      </c>
      <c r="H21" s="140">
        <v>48</v>
      </c>
      <c r="I21" s="95" t="e">
        <f>Table43[[#This Row],[Maximum Units Per Auth]]/Table43[[#This Row],[Max]]</f>
        <v>#DIV/0!</v>
      </c>
      <c r="J21" s="102"/>
      <c r="K21" s="97"/>
      <c r="L21" s="97"/>
      <c r="M21" s="97"/>
      <c r="N21" s="97"/>
      <c r="O21" s="98"/>
      <c r="P21" s="100"/>
      <c r="Q21" s="100"/>
      <c r="R21" s="100"/>
      <c r="S21" s="100"/>
      <c r="T21" s="100"/>
      <c r="U21" s="102"/>
    </row>
    <row r="22" spans="1:21" ht="20.100000000000001" customHeight="1" x14ac:dyDescent="0.2">
      <c r="A22" s="137" t="s">
        <v>195</v>
      </c>
      <c r="B22" s="142" t="s">
        <v>188</v>
      </c>
      <c r="C22" s="139" t="s">
        <v>196</v>
      </c>
      <c r="D22" s="166" t="s">
        <v>77</v>
      </c>
      <c r="E22" s="140" t="s">
        <v>86</v>
      </c>
      <c r="F22" s="140">
        <v>4</v>
      </c>
      <c r="G22" s="140">
        <v>48</v>
      </c>
      <c r="H22" s="140">
        <v>48</v>
      </c>
      <c r="I22" s="95" t="e">
        <f>Table43[[#This Row],[Maximum Units Per Auth]]/Table43[[#This Row],[Max]]</f>
        <v>#DIV/0!</v>
      </c>
      <c r="J22" s="102"/>
      <c r="K22" s="97"/>
      <c r="L22" s="97"/>
      <c r="M22" s="97"/>
      <c r="N22" s="97"/>
      <c r="O22" s="98"/>
      <c r="P22" s="100"/>
      <c r="Q22" s="100"/>
      <c r="R22" s="100"/>
      <c r="S22" s="100"/>
      <c r="T22" s="100"/>
      <c r="U22" s="102"/>
    </row>
    <row r="23" spans="1:21" ht="20.100000000000001" customHeight="1" x14ac:dyDescent="0.2">
      <c r="A23" s="137" t="s">
        <v>197</v>
      </c>
      <c r="B23" s="142" t="s">
        <v>331</v>
      </c>
      <c r="C23" s="139" t="s">
        <v>198</v>
      </c>
      <c r="D23" s="166" t="s">
        <v>77</v>
      </c>
      <c r="E23" s="140" t="s">
        <v>86</v>
      </c>
      <c r="F23" s="140">
        <v>4</v>
      </c>
      <c r="G23" s="140">
        <v>420</v>
      </c>
      <c r="H23" s="140">
        <v>420</v>
      </c>
      <c r="I23" s="95" t="e">
        <f>Table43[[#This Row],[Maximum Units Per Auth]]/Table43[[#This Row],[Max]]</f>
        <v>#DIV/0!</v>
      </c>
      <c r="J23" s="102"/>
      <c r="K23" s="97"/>
      <c r="L23" s="97"/>
      <c r="M23" s="97"/>
      <c r="N23" s="97"/>
      <c r="O23" s="98"/>
      <c r="P23" s="100"/>
      <c r="Q23" s="100"/>
      <c r="R23" s="100"/>
      <c r="S23" s="100"/>
      <c r="T23" s="100"/>
      <c r="U23" s="102"/>
    </row>
    <row r="24" spans="1:21" ht="20.100000000000001" customHeight="1" x14ac:dyDescent="0.2">
      <c r="A24" s="137" t="s">
        <v>197</v>
      </c>
      <c r="B24" s="142" t="s">
        <v>186</v>
      </c>
      <c r="C24" s="139" t="s">
        <v>198</v>
      </c>
      <c r="D24" s="166" t="s">
        <v>77</v>
      </c>
      <c r="E24" s="140" t="s">
        <v>86</v>
      </c>
      <c r="F24" s="140">
        <v>4</v>
      </c>
      <c r="G24" s="140">
        <v>420</v>
      </c>
      <c r="H24" s="140">
        <v>420</v>
      </c>
      <c r="I24" s="95" t="e">
        <f>Table43[[#This Row],[Maximum Units Per Auth]]/Table43[[#This Row],[Max]]</f>
        <v>#DIV/0!</v>
      </c>
      <c r="J24" s="102"/>
      <c r="K24" s="97"/>
      <c r="L24" s="97"/>
      <c r="M24" s="97"/>
      <c r="N24" s="97"/>
      <c r="O24" s="98"/>
      <c r="P24" s="100"/>
      <c r="Q24" s="100"/>
      <c r="R24" s="100"/>
      <c r="S24" s="100"/>
      <c r="T24" s="100"/>
      <c r="U24" s="102"/>
    </row>
    <row r="25" spans="1:21" ht="20.100000000000001" customHeight="1" x14ac:dyDescent="0.2">
      <c r="A25" s="137" t="s">
        <v>197</v>
      </c>
      <c r="B25" s="142" t="s">
        <v>187</v>
      </c>
      <c r="C25" s="139" t="s">
        <v>198</v>
      </c>
      <c r="D25" s="166" t="s">
        <v>77</v>
      </c>
      <c r="E25" s="140" t="s">
        <v>86</v>
      </c>
      <c r="F25" s="140">
        <v>4</v>
      </c>
      <c r="G25" s="140">
        <v>420</v>
      </c>
      <c r="H25" s="140">
        <v>420</v>
      </c>
      <c r="I25" s="95" t="e">
        <f>Table43[[#This Row],[Maximum Units Per Auth]]/Table43[[#This Row],[Max]]</f>
        <v>#DIV/0!</v>
      </c>
      <c r="J25" s="102"/>
      <c r="K25" s="97"/>
      <c r="L25" s="97"/>
      <c r="M25" s="97"/>
      <c r="N25" s="97"/>
      <c r="O25" s="98"/>
      <c r="P25" s="100"/>
      <c r="Q25" s="100"/>
      <c r="R25" s="100"/>
      <c r="S25" s="100"/>
      <c r="T25" s="100"/>
      <c r="U25" s="102"/>
    </row>
    <row r="26" spans="1:21" ht="20.100000000000001" customHeight="1" x14ac:dyDescent="0.2">
      <c r="A26" s="137" t="s">
        <v>197</v>
      </c>
      <c r="B26" s="142" t="s">
        <v>188</v>
      </c>
      <c r="C26" s="139" t="s">
        <v>198</v>
      </c>
      <c r="D26" s="166" t="s">
        <v>77</v>
      </c>
      <c r="E26" s="140" t="s">
        <v>86</v>
      </c>
      <c r="F26" s="140">
        <v>4</v>
      </c>
      <c r="G26" s="140">
        <v>420</v>
      </c>
      <c r="H26" s="140">
        <v>420</v>
      </c>
      <c r="I26" s="95" t="e">
        <f>Table43[[#This Row],[Maximum Units Per Auth]]/Table43[[#This Row],[Max]]</f>
        <v>#DIV/0!</v>
      </c>
      <c r="J26" s="102"/>
      <c r="K26" s="97"/>
      <c r="L26" s="97"/>
      <c r="M26" s="97"/>
      <c r="N26" s="97"/>
      <c r="O26" s="98"/>
      <c r="P26" s="100"/>
      <c r="Q26" s="100"/>
      <c r="R26" s="100"/>
      <c r="S26" s="100"/>
      <c r="T26" s="100"/>
      <c r="U26" s="102"/>
    </row>
    <row r="27" spans="1:21" ht="20.100000000000001" customHeight="1" x14ac:dyDescent="0.2">
      <c r="A27" s="137" t="s">
        <v>199</v>
      </c>
      <c r="B27" s="142" t="s">
        <v>331</v>
      </c>
      <c r="C27" s="139" t="s">
        <v>200</v>
      </c>
      <c r="D27" s="166" t="s">
        <v>77</v>
      </c>
      <c r="E27" s="140" t="s">
        <v>86</v>
      </c>
      <c r="F27" s="140">
        <v>4</v>
      </c>
      <c r="G27" s="140">
        <v>520</v>
      </c>
      <c r="H27" s="140">
        <v>520</v>
      </c>
      <c r="I27" s="95" t="e">
        <f>Table43[[#This Row],[Maximum Units Per Auth]]/Table43[[#This Row],[Max]]</f>
        <v>#DIV/0!</v>
      </c>
      <c r="J27" s="102"/>
      <c r="K27" s="97"/>
      <c r="L27" s="97"/>
      <c r="M27" s="97"/>
      <c r="N27" s="97"/>
      <c r="O27" s="98"/>
      <c r="P27" s="100"/>
      <c r="Q27" s="100"/>
      <c r="R27" s="100"/>
      <c r="S27" s="100"/>
      <c r="T27" s="100"/>
      <c r="U27" s="102"/>
    </row>
    <row r="28" spans="1:21" ht="20.100000000000001" customHeight="1" x14ac:dyDescent="0.2">
      <c r="A28" s="137" t="s">
        <v>199</v>
      </c>
      <c r="B28" s="142" t="s">
        <v>186</v>
      </c>
      <c r="C28" s="139" t="s">
        <v>200</v>
      </c>
      <c r="D28" s="166" t="s">
        <v>77</v>
      </c>
      <c r="E28" s="140" t="s">
        <v>86</v>
      </c>
      <c r="F28" s="140">
        <v>4</v>
      </c>
      <c r="G28" s="140">
        <v>520</v>
      </c>
      <c r="H28" s="140">
        <v>520</v>
      </c>
      <c r="I28" s="95" t="e">
        <f>Table43[[#This Row],[Maximum Units Per Auth]]/Table43[[#This Row],[Max]]</f>
        <v>#DIV/0!</v>
      </c>
      <c r="J28" s="102"/>
      <c r="K28" s="97"/>
      <c r="L28" s="97"/>
      <c r="M28" s="97"/>
      <c r="N28" s="97"/>
      <c r="O28" s="98"/>
      <c r="P28" s="100"/>
      <c r="Q28" s="100"/>
      <c r="R28" s="100"/>
      <c r="S28" s="100"/>
      <c r="T28" s="100"/>
      <c r="U28" s="102"/>
    </row>
    <row r="29" spans="1:21" ht="20.100000000000001" customHeight="1" x14ac:dyDescent="0.2">
      <c r="A29" s="137" t="s">
        <v>199</v>
      </c>
      <c r="B29" s="142" t="s">
        <v>187</v>
      </c>
      <c r="C29" s="139" t="s">
        <v>200</v>
      </c>
      <c r="D29" s="166" t="s">
        <v>77</v>
      </c>
      <c r="E29" s="140" t="s">
        <v>86</v>
      </c>
      <c r="F29" s="140">
        <v>4</v>
      </c>
      <c r="G29" s="140">
        <v>520</v>
      </c>
      <c r="H29" s="140">
        <v>520</v>
      </c>
      <c r="I29" s="95" t="e">
        <f>Table43[[#This Row],[Maximum Units Per Auth]]/Table43[[#This Row],[Max]]</f>
        <v>#DIV/0!</v>
      </c>
      <c r="J29" s="102"/>
      <c r="K29" s="97"/>
      <c r="L29" s="97"/>
      <c r="M29" s="97"/>
      <c r="N29" s="97"/>
      <c r="O29" s="98"/>
      <c r="P29" s="100"/>
      <c r="Q29" s="100"/>
      <c r="R29" s="100"/>
      <c r="S29" s="100"/>
      <c r="T29" s="100"/>
      <c r="U29" s="102"/>
    </row>
    <row r="30" spans="1:21" ht="20.100000000000001" customHeight="1" x14ac:dyDescent="0.2">
      <c r="A30" s="137" t="s">
        <v>199</v>
      </c>
      <c r="B30" s="142" t="s">
        <v>188</v>
      </c>
      <c r="C30" s="139" t="s">
        <v>200</v>
      </c>
      <c r="D30" s="166" t="s">
        <v>77</v>
      </c>
      <c r="E30" s="140" t="s">
        <v>86</v>
      </c>
      <c r="F30" s="140">
        <v>4</v>
      </c>
      <c r="G30" s="140">
        <v>520</v>
      </c>
      <c r="H30" s="140">
        <v>520</v>
      </c>
      <c r="I30" s="95" t="e">
        <f>Table43[[#This Row],[Maximum Units Per Auth]]/Table43[[#This Row],[Max]]</f>
        <v>#DIV/0!</v>
      </c>
      <c r="J30" s="102"/>
      <c r="K30" s="97"/>
      <c r="L30" s="97"/>
      <c r="M30" s="97"/>
      <c r="N30" s="97"/>
      <c r="O30" s="98"/>
      <c r="P30" s="100"/>
      <c r="Q30" s="100"/>
      <c r="R30" s="100"/>
      <c r="S30" s="100"/>
      <c r="T30" s="100"/>
      <c r="U30" s="102"/>
    </row>
    <row r="31" spans="1:21" ht="20.100000000000001" customHeight="1" x14ac:dyDescent="0.2">
      <c r="A31" s="137" t="s">
        <v>201</v>
      </c>
      <c r="B31" s="142" t="s">
        <v>331</v>
      </c>
      <c r="C31" s="139" t="s">
        <v>202</v>
      </c>
      <c r="D31" s="166" t="s">
        <v>77</v>
      </c>
      <c r="E31" s="140" t="s">
        <v>86</v>
      </c>
      <c r="F31" s="140">
        <v>4</v>
      </c>
      <c r="G31" s="140">
        <v>5200</v>
      </c>
      <c r="H31" s="140">
        <v>5200</v>
      </c>
      <c r="I31" s="95" t="e">
        <f>Table43[[#This Row],[Maximum Units Per Auth]]/Table43[[#This Row],[Max]]</f>
        <v>#DIV/0!</v>
      </c>
      <c r="J31" s="102"/>
      <c r="K31" s="97"/>
      <c r="L31" s="97"/>
      <c r="M31" s="97"/>
      <c r="N31" s="97"/>
      <c r="O31" s="98"/>
      <c r="P31" s="100"/>
      <c r="Q31" s="100"/>
      <c r="R31" s="100"/>
      <c r="S31" s="100"/>
      <c r="T31" s="100"/>
      <c r="U31" s="102"/>
    </row>
    <row r="32" spans="1:21" ht="20.100000000000001" customHeight="1" x14ac:dyDescent="0.2">
      <c r="A32" s="137" t="s">
        <v>201</v>
      </c>
      <c r="B32" s="142" t="s">
        <v>186</v>
      </c>
      <c r="C32" s="139" t="s">
        <v>202</v>
      </c>
      <c r="D32" s="166" t="s">
        <v>77</v>
      </c>
      <c r="E32" s="140" t="s">
        <v>86</v>
      </c>
      <c r="F32" s="140">
        <v>4</v>
      </c>
      <c r="G32" s="140">
        <v>5200</v>
      </c>
      <c r="H32" s="140">
        <v>5200</v>
      </c>
      <c r="I32" s="95" t="e">
        <f>Table43[[#This Row],[Maximum Units Per Auth]]/Table43[[#This Row],[Max]]</f>
        <v>#DIV/0!</v>
      </c>
      <c r="J32" s="102"/>
      <c r="K32" s="97"/>
      <c r="L32" s="97"/>
      <c r="M32" s="97"/>
      <c r="N32" s="97"/>
      <c r="O32" s="98"/>
      <c r="P32" s="100"/>
      <c r="Q32" s="100"/>
      <c r="R32" s="100"/>
      <c r="S32" s="100"/>
      <c r="T32" s="100"/>
      <c r="U32" s="102"/>
    </row>
    <row r="33" spans="1:21" ht="20.100000000000001" customHeight="1" x14ac:dyDescent="0.2">
      <c r="A33" s="137" t="s">
        <v>201</v>
      </c>
      <c r="B33" s="142" t="s">
        <v>187</v>
      </c>
      <c r="C33" s="139" t="s">
        <v>202</v>
      </c>
      <c r="D33" s="166" t="s">
        <v>77</v>
      </c>
      <c r="E33" s="140" t="s">
        <v>86</v>
      </c>
      <c r="F33" s="140">
        <v>4</v>
      </c>
      <c r="G33" s="140">
        <v>5200</v>
      </c>
      <c r="H33" s="140">
        <v>5200</v>
      </c>
      <c r="I33" s="95" t="e">
        <f>Table43[[#This Row],[Maximum Units Per Auth]]/Table43[[#This Row],[Max]]</f>
        <v>#DIV/0!</v>
      </c>
      <c r="J33" s="102"/>
      <c r="K33" s="97"/>
      <c r="L33" s="97"/>
      <c r="M33" s="97"/>
      <c r="N33" s="97"/>
      <c r="O33" s="98"/>
      <c r="P33" s="100"/>
      <c r="Q33" s="100"/>
      <c r="R33" s="100"/>
      <c r="S33" s="100"/>
      <c r="T33" s="100"/>
      <c r="U33" s="102"/>
    </row>
    <row r="34" spans="1:21" ht="20.100000000000001" customHeight="1" x14ac:dyDescent="0.2">
      <c r="A34" s="137" t="s">
        <v>201</v>
      </c>
      <c r="B34" s="142" t="s">
        <v>188</v>
      </c>
      <c r="C34" s="139" t="s">
        <v>202</v>
      </c>
      <c r="D34" s="166" t="s">
        <v>77</v>
      </c>
      <c r="E34" s="140" t="s">
        <v>86</v>
      </c>
      <c r="F34" s="140">
        <v>4</v>
      </c>
      <c r="G34" s="140">
        <v>5200</v>
      </c>
      <c r="H34" s="140">
        <v>5200</v>
      </c>
      <c r="I34" s="95" t="e">
        <f>Table43[[#This Row],[Maximum Units Per Auth]]/Table43[[#This Row],[Max]]</f>
        <v>#DIV/0!</v>
      </c>
      <c r="J34" s="102"/>
      <c r="K34" s="97"/>
      <c r="L34" s="97"/>
      <c r="M34" s="97"/>
      <c r="N34" s="97"/>
      <c r="O34" s="98"/>
      <c r="P34" s="100"/>
      <c r="Q34" s="100"/>
      <c r="R34" s="100"/>
      <c r="S34" s="100"/>
      <c r="T34" s="100"/>
      <c r="U34" s="102"/>
    </row>
    <row r="35" spans="1:21" ht="20.100000000000001" customHeight="1" x14ac:dyDescent="0.2">
      <c r="A35" s="137" t="s">
        <v>203</v>
      </c>
      <c r="B35" s="142" t="s">
        <v>331</v>
      </c>
      <c r="C35" s="139" t="s">
        <v>204</v>
      </c>
      <c r="D35" s="166" t="s">
        <v>77</v>
      </c>
      <c r="E35" s="140" t="s">
        <v>86</v>
      </c>
      <c r="F35" s="140">
        <v>104</v>
      </c>
      <c r="G35" s="140">
        <v>520</v>
      </c>
      <c r="H35" s="140">
        <v>520</v>
      </c>
      <c r="I35" s="95" t="e">
        <f>Table43[[#This Row],[Maximum Units Per Auth]]/Table43[[#This Row],[Max]]</f>
        <v>#DIV/0!</v>
      </c>
      <c r="J35" s="102"/>
      <c r="K35" s="97"/>
      <c r="L35" s="97"/>
      <c r="M35" s="97"/>
      <c r="N35" s="97"/>
      <c r="O35" s="98"/>
      <c r="P35" s="100"/>
      <c r="Q35" s="100"/>
      <c r="R35" s="100"/>
      <c r="S35" s="100"/>
      <c r="T35" s="100"/>
      <c r="U35" s="102"/>
    </row>
    <row r="36" spans="1:21" ht="20.100000000000001" customHeight="1" x14ac:dyDescent="0.2">
      <c r="A36" s="137" t="s">
        <v>203</v>
      </c>
      <c r="B36" s="142" t="s">
        <v>186</v>
      </c>
      <c r="C36" s="139" t="s">
        <v>204</v>
      </c>
      <c r="D36" s="166" t="s">
        <v>77</v>
      </c>
      <c r="E36" s="140" t="s">
        <v>86</v>
      </c>
      <c r="F36" s="140">
        <v>104</v>
      </c>
      <c r="G36" s="140">
        <v>520</v>
      </c>
      <c r="H36" s="140">
        <v>520</v>
      </c>
      <c r="I36" s="95" t="e">
        <f>Table43[[#This Row],[Maximum Units Per Auth]]/Table43[[#This Row],[Max]]</f>
        <v>#DIV/0!</v>
      </c>
      <c r="J36" s="102"/>
      <c r="K36" s="97"/>
      <c r="L36" s="97"/>
      <c r="M36" s="97"/>
      <c r="N36" s="97"/>
      <c r="O36" s="98"/>
      <c r="P36" s="100"/>
      <c r="Q36" s="100"/>
      <c r="R36" s="100"/>
      <c r="S36" s="100"/>
      <c r="T36" s="100"/>
      <c r="U36" s="102"/>
    </row>
    <row r="37" spans="1:21" ht="20.100000000000001" customHeight="1" x14ac:dyDescent="0.2">
      <c r="A37" s="137" t="s">
        <v>203</v>
      </c>
      <c r="B37" s="142" t="s">
        <v>187</v>
      </c>
      <c r="C37" s="139" t="s">
        <v>204</v>
      </c>
      <c r="D37" s="166" t="s">
        <v>77</v>
      </c>
      <c r="E37" s="140" t="s">
        <v>86</v>
      </c>
      <c r="F37" s="140">
        <v>104</v>
      </c>
      <c r="G37" s="140">
        <v>520</v>
      </c>
      <c r="H37" s="140">
        <v>520</v>
      </c>
      <c r="I37" s="95" t="e">
        <f>Table43[[#This Row],[Maximum Units Per Auth]]/Table43[[#This Row],[Max]]</f>
        <v>#DIV/0!</v>
      </c>
      <c r="J37" s="102"/>
      <c r="K37" s="97"/>
      <c r="L37" s="97"/>
      <c r="M37" s="97"/>
      <c r="N37" s="97"/>
      <c r="O37" s="98"/>
      <c r="P37" s="100"/>
      <c r="Q37" s="100"/>
      <c r="R37" s="100"/>
      <c r="S37" s="100"/>
      <c r="T37" s="100"/>
      <c r="U37" s="102"/>
    </row>
    <row r="38" spans="1:21" ht="20.100000000000001" customHeight="1" x14ac:dyDescent="0.2">
      <c r="A38" s="137" t="s">
        <v>203</v>
      </c>
      <c r="B38" s="142" t="s">
        <v>188</v>
      </c>
      <c r="C38" s="139" t="s">
        <v>204</v>
      </c>
      <c r="D38" s="166" t="s">
        <v>77</v>
      </c>
      <c r="E38" s="140" t="s">
        <v>86</v>
      </c>
      <c r="F38" s="140">
        <v>104</v>
      </c>
      <c r="G38" s="140">
        <v>520</v>
      </c>
      <c r="H38" s="140">
        <v>520</v>
      </c>
      <c r="I38" s="95" t="e">
        <f>Table43[[#This Row],[Maximum Units Per Auth]]/Table43[[#This Row],[Max]]</f>
        <v>#DIV/0!</v>
      </c>
      <c r="J38" s="102"/>
      <c r="K38" s="97"/>
      <c r="L38" s="97"/>
      <c r="M38" s="97"/>
      <c r="N38" s="97"/>
      <c r="O38" s="98"/>
      <c r="P38" s="100"/>
      <c r="Q38" s="100"/>
      <c r="R38" s="100"/>
      <c r="S38" s="100"/>
      <c r="T38" s="100"/>
      <c r="U38" s="102"/>
    </row>
    <row r="39" spans="1:21" ht="20.100000000000001" customHeight="1" x14ac:dyDescent="0.2">
      <c r="A39" s="137" t="s">
        <v>205</v>
      </c>
      <c r="B39" s="142" t="s">
        <v>331</v>
      </c>
      <c r="C39" s="139" t="s">
        <v>206</v>
      </c>
      <c r="D39" s="166" t="s">
        <v>85</v>
      </c>
      <c r="E39" s="140" t="s">
        <v>86</v>
      </c>
      <c r="F39" s="140">
        <v>4</v>
      </c>
      <c r="G39" s="140">
        <v>20</v>
      </c>
      <c r="H39" s="140">
        <v>20</v>
      </c>
      <c r="I39" s="95" t="e">
        <f>Table43[[#This Row],[Maximum Units Per Auth]]/Table43[[#This Row],[Max]]</f>
        <v>#DIV/0!</v>
      </c>
      <c r="J39" s="102"/>
      <c r="K39" s="97"/>
      <c r="L39" s="97"/>
      <c r="M39" s="97"/>
      <c r="N39" s="97"/>
      <c r="O39" s="98"/>
      <c r="P39" s="100"/>
      <c r="Q39" s="100"/>
      <c r="R39" s="100"/>
      <c r="S39" s="100"/>
      <c r="T39" s="100"/>
      <c r="U39" s="102"/>
    </row>
    <row r="40" spans="1:21" ht="20.100000000000001" customHeight="1" x14ac:dyDescent="0.2">
      <c r="A40" s="137" t="s">
        <v>205</v>
      </c>
      <c r="B40" s="142" t="s">
        <v>186</v>
      </c>
      <c r="C40" s="139" t="s">
        <v>206</v>
      </c>
      <c r="D40" s="166" t="s">
        <v>85</v>
      </c>
      <c r="E40" s="140" t="s">
        <v>86</v>
      </c>
      <c r="F40" s="140">
        <v>4</v>
      </c>
      <c r="G40" s="140">
        <v>20</v>
      </c>
      <c r="H40" s="140">
        <v>20</v>
      </c>
      <c r="I40" s="95" t="e">
        <f>Table43[[#This Row],[Maximum Units Per Auth]]/Table43[[#This Row],[Max]]</f>
        <v>#DIV/0!</v>
      </c>
      <c r="J40" s="102"/>
      <c r="K40" s="97"/>
      <c r="L40" s="97"/>
      <c r="M40" s="97"/>
      <c r="N40" s="97"/>
      <c r="O40" s="98"/>
      <c r="P40" s="100"/>
      <c r="Q40" s="100"/>
      <c r="R40" s="100"/>
      <c r="S40" s="100"/>
      <c r="T40" s="100"/>
      <c r="U40" s="102"/>
    </row>
    <row r="41" spans="1:21" ht="20.100000000000001" customHeight="1" x14ac:dyDescent="0.2">
      <c r="A41" s="137" t="s">
        <v>205</v>
      </c>
      <c r="B41" s="142" t="s">
        <v>187</v>
      </c>
      <c r="C41" s="139" t="s">
        <v>206</v>
      </c>
      <c r="D41" s="166" t="s">
        <v>85</v>
      </c>
      <c r="E41" s="140" t="s">
        <v>86</v>
      </c>
      <c r="F41" s="140">
        <v>4</v>
      </c>
      <c r="G41" s="140">
        <v>20</v>
      </c>
      <c r="H41" s="140">
        <v>20</v>
      </c>
      <c r="I41" s="95" t="e">
        <f>Table43[[#This Row],[Maximum Units Per Auth]]/Table43[[#This Row],[Max]]</f>
        <v>#DIV/0!</v>
      </c>
      <c r="J41" s="102"/>
      <c r="K41" s="97"/>
      <c r="L41" s="97"/>
      <c r="M41" s="97"/>
      <c r="N41" s="97"/>
      <c r="O41" s="98"/>
      <c r="P41" s="100"/>
      <c r="Q41" s="100"/>
      <c r="R41" s="100"/>
      <c r="S41" s="100"/>
      <c r="T41" s="100"/>
      <c r="U41" s="102"/>
    </row>
    <row r="42" spans="1:21" ht="20.100000000000001" customHeight="1" x14ac:dyDescent="0.2">
      <c r="A42" s="137" t="s">
        <v>205</v>
      </c>
      <c r="B42" s="142" t="s">
        <v>188</v>
      </c>
      <c r="C42" s="139" t="s">
        <v>206</v>
      </c>
      <c r="D42" s="166" t="s">
        <v>85</v>
      </c>
      <c r="E42" s="140" t="s">
        <v>86</v>
      </c>
      <c r="F42" s="140">
        <v>4</v>
      </c>
      <c r="G42" s="140">
        <v>20</v>
      </c>
      <c r="H42" s="140">
        <v>20</v>
      </c>
      <c r="I42" s="95" t="e">
        <f>Table43[[#This Row],[Maximum Units Per Auth]]/Table43[[#This Row],[Max]]</f>
        <v>#DIV/0!</v>
      </c>
      <c r="J42" s="102"/>
      <c r="K42" s="97"/>
      <c r="L42" s="97"/>
      <c r="M42" s="97"/>
      <c r="N42" s="97"/>
      <c r="O42" s="98"/>
      <c r="P42" s="100"/>
      <c r="Q42" s="100"/>
      <c r="R42" s="100"/>
      <c r="S42" s="100"/>
      <c r="T42" s="100"/>
      <c r="U42" s="102"/>
    </row>
    <row r="43" spans="1:21" ht="20.100000000000001" customHeight="1" x14ac:dyDescent="0.2">
      <c r="A43" s="107" t="s">
        <v>83</v>
      </c>
      <c r="B43" s="17" t="s">
        <v>331</v>
      </c>
      <c r="C43" s="12" t="s">
        <v>84</v>
      </c>
      <c r="D43" s="12" t="s">
        <v>85</v>
      </c>
      <c r="E43" s="93" t="s">
        <v>78</v>
      </c>
      <c r="F43" s="13">
        <v>0</v>
      </c>
      <c r="G43" s="13">
        <v>0</v>
      </c>
      <c r="H43" s="13">
        <v>0</v>
      </c>
      <c r="I43" s="36">
        <f>Table43[[#This Row],[Maximum Units Per Auth]]/Table43[[#This Row],[Max]]</f>
        <v>0</v>
      </c>
      <c r="J43" s="26">
        <v>6</v>
      </c>
      <c r="K43" s="37">
        <v>0.16666666666666666</v>
      </c>
      <c r="L43" s="37">
        <v>0.16666666666666666</v>
      </c>
      <c r="M43" s="37">
        <v>0.16666666666666666</v>
      </c>
      <c r="N43" s="37">
        <v>0.16666666666666666</v>
      </c>
      <c r="O43" s="76">
        <v>0.16666666666666666</v>
      </c>
      <c r="P43" s="26">
        <v>1</v>
      </c>
      <c r="Q43" s="26">
        <v>1</v>
      </c>
      <c r="R43" s="26">
        <v>1</v>
      </c>
      <c r="S43" s="26">
        <v>1</v>
      </c>
      <c r="T43" s="26">
        <v>1</v>
      </c>
      <c r="U43" s="79"/>
    </row>
    <row r="44" spans="1:21" ht="20.100000000000001" customHeight="1" x14ac:dyDescent="0.2">
      <c r="A44" s="107" t="s">
        <v>83</v>
      </c>
      <c r="B44" s="17" t="s">
        <v>186</v>
      </c>
      <c r="C44" s="12" t="s">
        <v>84</v>
      </c>
      <c r="D44" s="12" t="s">
        <v>85</v>
      </c>
      <c r="E44" s="13" t="s">
        <v>86</v>
      </c>
      <c r="F44" s="13">
        <v>0</v>
      </c>
      <c r="G44" s="13">
        <v>6</v>
      </c>
      <c r="H44" s="13">
        <v>6</v>
      </c>
      <c r="I44" s="36">
        <f>Table43[[#This Row],[Maximum Units Per Auth]]/Table43[[#This Row],[Max]]</f>
        <v>6</v>
      </c>
      <c r="J44" s="26">
        <v>6</v>
      </c>
      <c r="K44" s="37">
        <v>1</v>
      </c>
      <c r="L44" s="37">
        <v>1</v>
      </c>
      <c r="M44" s="37">
        <v>1</v>
      </c>
      <c r="N44" s="37">
        <v>1</v>
      </c>
      <c r="O44" s="76">
        <v>1</v>
      </c>
      <c r="P44" s="26">
        <v>1</v>
      </c>
      <c r="Q44" s="26">
        <v>1</v>
      </c>
      <c r="R44" s="26">
        <v>1</v>
      </c>
      <c r="S44" s="26">
        <v>1</v>
      </c>
      <c r="T44" s="26">
        <v>1</v>
      </c>
      <c r="U44" s="79" t="s">
        <v>213</v>
      </c>
    </row>
    <row r="45" spans="1:21" ht="20.100000000000001" customHeight="1" x14ac:dyDescent="0.2">
      <c r="A45" s="107" t="s">
        <v>83</v>
      </c>
      <c r="B45" s="17" t="s">
        <v>187</v>
      </c>
      <c r="C45" s="12" t="s">
        <v>84</v>
      </c>
      <c r="D45" s="12" t="s">
        <v>85</v>
      </c>
      <c r="E45" s="13" t="s">
        <v>86</v>
      </c>
      <c r="F45" s="13">
        <v>0</v>
      </c>
      <c r="G45" s="13">
        <v>6</v>
      </c>
      <c r="H45" s="13">
        <v>6</v>
      </c>
      <c r="I45" s="36">
        <f>Table43[[#This Row],[Maximum Units Per Auth]]/Table43[[#This Row],[Max]]</f>
        <v>6</v>
      </c>
      <c r="J45" s="26">
        <v>6</v>
      </c>
      <c r="K45" s="37">
        <v>1</v>
      </c>
      <c r="L45" s="37">
        <v>1</v>
      </c>
      <c r="M45" s="37">
        <v>1</v>
      </c>
      <c r="N45" s="37">
        <v>1</v>
      </c>
      <c r="O45" s="76">
        <v>1</v>
      </c>
      <c r="P45" s="26">
        <v>1</v>
      </c>
      <c r="Q45" s="26">
        <v>1</v>
      </c>
      <c r="R45" s="26">
        <v>1</v>
      </c>
      <c r="S45" s="26">
        <v>1</v>
      </c>
      <c r="T45" s="26">
        <v>1</v>
      </c>
      <c r="U45" s="79" t="s">
        <v>213</v>
      </c>
    </row>
    <row r="46" spans="1:21" ht="20.100000000000001" customHeight="1" x14ac:dyDescent="0.2">
      <c r="A46" s="107" t="s">
        <v>83</v>
      </c>
      <c r="B46" s="17" t="s">
        <v>188</v>
      </c>
      <c r="C46" s="12" t="s">
        <v>84</v>
      </c>
      <c r="D46" s="12" t="s">
        <v>85</v>
      </c>
      <c r="E46" s="13" t="s">
        <v>86</v>
      </c>
      <c r="F46" s="13">
        <v>0</v>
      </c>
      <c r="G46" s="13">
        <v>6</v>
      </c>
      <c r="H46" s="13">
        <v>6</v>
      </c>
      <c r="I46" s="36">
        <f>Table43[[#This Row],[Maximum Units Per Auth]]/Table43[[#This Row],[Max]]</f>
        <v>6</v>
      </c>
      <c r="J46" s="26">
        <v>6</v>
      </c>
      <c r="K46" s="37">
        <v>1</v>
      </c>
      <c r="L46" s="37">
        <v>1</v>
      </c>
      <c r="M46" s="37">
        <v>1</v>
      </c>
      <c r="N46" s="37">
        <v>1</v>
      </c>
      <c r="O46" s="76">
        <v>1</v>
      </c>
      <c r="P46" s="26">
        <v>1</v>
      </c>
      <c r="Q46" s="26">
        <v>1</v>
      </c>
      <c r="R46" s="26">
        <v>1</v>
      </c>
      <c r="S46" s="26">
        <v>1</v>
      </c>
      <c r="T46" s="26">
        <v>1</v>
      </c>
      <c r="U46" s="79" t="s">
        <v>213</v>
      </c>
    </row>
    <row r="47" spans="1:21" ht="20.100000000000001" customHeight="1" x14ac:dyDescent="0.2">
      <c r="A47" s="82" t="s">
        <v>87</v>
      </c>
      <c r="B47" s="17" t="s">
        <v>331</v>
      </c>
      <c r="C47" s="12" t="s">
        <v>88</v>
      </c>
      <c r="D47" s="12" t="s">
        <v>85</v>
      </c>
      <c r="E47" s="93" t="s">
        <v>78</v>
      </c>
      <c r="F47" s="13">
        <v>0</v>
      </c>
      <c r="G47" s="13">
        <v>2</v>
      </c>
      <c r="H47" s="13">
        <v>2</v>
      </c>
      <c r="I47" s="36">
        <f>Table43[[#This Row],[Maximum Units Per Auth]]/Table43[[#This Row],[Max]]</f>
        <v>6</v>
      </c>
      <c r="J47" s="26">
        <v>14</v>
      </c>
      <c r="K47" s="37">
        <v>0.16666666666666666</v>
      </c>
      <c r="L47" s="37">
        <v>0.16666666666666666</v>
      </c>
      <c r="M47" s="37">
        <v>0.16666666666666666</v>
      </c>
      <c r="N47" s="37">
        <v>0.16666666666666666</v>
      </c>
      <c r="O47" s="76">
        <v>0.33333333333333331</v>
      </c>
      <c r="P47" s="26">
        <v>1</v>
      </c>
      <c r="Q47" s="26">
        <v>1</v>
      </c>
      <c r="R47" s="26">
        <v>1</v>
      </c>
      <c r="S47" s="26">
        <v>1</v>
      </c>
      <c r="T47" s="26">
        <v>2</v>
      </c>
      <c r="U47" s="79"/>
    </row>
    <row r="48" spans="1:21" ht="20.100000000000001" customHeight="1" x14ac:dyDescent="0.2">
      <c r="A48" s="82" t="s">
        <v>87</v>
      </c>
      <c r="B48" s="17" t="s">
        <v>186</v>
      </c>
      <c r="C48" s="12" t="s">
        <v>88</v>
      </c>
      <c r="D48" s="12" t="s">
        <v>85</v>
      </c>
      <c r="E48" s="13" t="s">
        <v>86</v>
      </c>
      <c r="F48" s="13">
        <v>0</v>
      </c>
      <c r="G48" s="13">
        <v>2</v>
      </c>
      <c r="H48" s="13">
        <v>2</v>
      </c>
      <c r="I48" s="36">
        <f>Table43[[#This Row],[Maximum Units Per Auth]]/Table43[[#This Row],[Max]]</f>
        <v>1</v>
      </c>
      <c r="J48" s="26">
        <v>14</v>
      </c>
      <c r="K48" s="37">
        <v>1</v>
      </c>
      <c r="L48" s="37">
        <v>1</v>
      </c>
      <c r="M48" s="37">
        <v>1</v>
      </c>
      <c r="N48" s="37">
        <v>1</v>
      </c>
      <c r="O48" s="76">
        <v>2</v>
      </c>
      <c r="P48" s="26">
        <v>1</v>
      </c>
      <c r="Q48" s="26">
        <v>1</v>
      </c>
      <c r="R48" s="26">
        <v>1</v>
      </c>
      <c r="S48" s="26">
        <v>1</v>
      </c>
      <c r="T48" s="26">
        <v>2</v>
      </c>
      <c r="U48" s="79"/>
    </row>
    <row r="49" spans="1:21" ht="20.100000000000001" customHeight="1" x14ac:dyDescent="0.2">
      <c r="A49" s="82" t="s">
        <v>87</v>
      </c>
      <c r="B49" s="17" t="s">
        <v>187</v>
      </c>
      <c r="C49" s="12" t="s">
        <v>88</v>
      </c>
      <c r="D49" s="12" t="s">
        <v>85</v>
      </c>
      <c r="E49" s="13" t="s">
        <v>86</v>
      </c>
      <c r="F49" s="13">
        <v>0</v>
      </c>
      <c r="G49" s="13">
        <v>2</v>
      </c>
      <c r="H49" s="13">
        <v>2</v>
      </c>
      <c r="I49" s="36">
        <f>Table43[[#This Row],[Maximum Units Per Auth]]/Table43[[#This Row],[Max]]</f>
        <v>1</v>
      </c>
      <c r="J49" s="26">
        <v>14</v>
      </c>
      <c r="K49" s="37">
        <v>1</v>
      </c>
      <c r="L49" s="37">
        <v>1</v>
      </c>
      <c r="M49" s="37">
        <v>1</v>
      </c>
      <c r="N49" s="37">
        <v>1</v>
      </c>
      <c r="O49" s="76">
        <v>2</v>
      </c>
      <c r="P49" s="26">
        <v>1</v>
      </c>
      <c r="Q49" s="26">
        <v>1</v>
      </c>
      <c r="R49" s="26">
        <v>1</v>
      </c>
      <c r="S49" s="26">
        <v>1</v>
      </c>
      <c r="T49" s="26">
        <v>2</v>
      </c>
      <c r="U49" s="79"/>
    </row>
    <row r="50" spans="1:21" ht="20.100000000000001" customHeight="1" x14ac:dyDescent="0.2">
      <c r="A50" s="82" t="s">
        <v>87</v>
      </c>
      <c r="B50" s="17" t="s">
        <v>188</v>
      </c>
      <c r="C50" s="12" t="s">
        <v>88</v>
      </c>
      <c r="D50" s="12" t="s">
        <v>85</v>
      </c>
      <c r="E50" s="13" t="s">
        <v>86</v>
      </c>
      <c r="F50" s="13">
        <v>0</v>
      </c>
      <c r="G50" s="13">
        <v>2</v>
      </c>
      <c r="H50" s="13">
        <v>2</v>
      </c>
      <c r="I50" s="36">
        <f>Table43[[#This Row],[Maximum Units Per Auth]]/Table43[[#This Row],[Max]]</f>
        <v>1</v>
      </c>
      <c r="J50" s="26">
        <v>14</v>
      </c>
      <c r="K50" s="37">
        <v>1</v>
      </c>
      <c r="L50" s="37">
        <v>1</v>
      </c>
      <c r="M50" s="37">
        <v>1</v>
      </c>
      <c r="N50" s="37">
        <v>1</v>
      </c>
      <c r="O50" s="76">
        <v>2</v>
      </c>
      <c r="P50" s="26">
        <v>1</v>
      </c>
      <c r="Q50" s="26">
        <v>1</v>
      </c>
      <c r="R50" s="26">
        <v>1</v>
      </c>
      <c r="S50" s="26">
        <v>1</v>
      </c>
      <c r="T50" s="26">
        <v>2</v>
      </c>
      <c r="U50" s="79"/>
    </row>
    <row r="51" spans="1:21" ht="20.100000000000001" customHeight="1" x14ac:dyDescent="0.2">
      <c r="A51" s="82" t="s">
        <v>215</v>
      </c>
      <c r="B51" s="17" t="s">
        <v>331</v>
      </c>
      <c r="C51" s="12" t="s">
        <v>91</v>
      </c>
      <c r="D51" s="12" t="s">
        <v>77</v>
      </c>
      <c r="E51" s="93" t="s">
        <v>78</v>
      </c>
      <c r="F51" s="13">
        <v>0</v>
      </c>
      <c r="G51" s="13">
        <v>312</v>
      </c>
      <c r="H51" s="13">
        <v>312</v>
      </c>
      <c r="I51" s="36">
        <f>Table43[[#This Row],[Maximum Units Per Auth]]/Table43[[#This Row],[Max]]</f>
        <v>1.7349397590361444</v>
      </c>
      <c r="J51" s="26">
        <v>158</v>
      </c>
      <c r="K51" s="37">
        <v>0.16666666666666666</v>
      </c>
      <c r="L51" s="37">
        <v>6.708333333333333</v>
      </c>
      <c r="M51" s="37">
        <v>17.416666666666668</v>
      </c>
      <c r="N51" s="37">
        <v>45.916666666666664</v>
      </c>
      <c r="O51" s="76">
        <v>179.83333333333334</v>
      </c>
      <c r="P51" s="26">
        <v>1</v>
      </c>
      <c r="Q51" s="26">
        <v>40.25</v>
      </c>
      <c r="R51" s="26">
        <v>104.5</v>
      </c>
      <c r="S51" s="26">
        <v>275.5</v>
      </c>
      <c r="T51" s="26">
        <v>1079</v>
      </c>
      <c r="U51" s="79"/>
    </row>
    <row r="52" spans="1:21" ht="20.100000000000001" customHeight="1" x14ac:dyDescent="0.2">
      <c r="A52" s="82" t="s">
        <v>215</v>
      </c>
      <c r="B52" s="17" t="s">
        <v>216</v>
      </c>
      <c r="C52" s="12" t="s">
        <v>91</v>
      </c>
      <c r="D52" s="12" t="s">
        <v>77</v>
      </c>
      <c r="E52" s="13" t="s">
        <v>86</v>
      </c>
      <c r="F52" s="13">
        <v>0</v>
      </c>
      <c r="G52" s="13">
        <v>1248</v>
      </c>
      <c r="H52" s="13">
        <v>1248</v>
      </c>
      <c r="I52" s="36">
        <f>Table43[[#This Row],[Maximum Units Per Auth]]/Table43[[#This Row],[Max]]</f>
        <v>1.1566265060240963</v>
      </c>
      <c r="J52" s="26">
        <v>158</v>
      </c>
      <c r="K52" s="37">
        <v>1</v>
      </c>
      <c r="L52" s="37">
        <v>40.25</v>
      </c>
      <c r="M52" s="37">
        <v>104.5</v>
      </c>
      <c r="N52" s="37">
        <v>275.5</v>
      </c>
      <c r="O52" s="76">
        <v>1079</v>
      </c>
      <c r="P52" s="26">
        <v>1</v>
      </c>
      <c r="Q52" s="26">
        <v>40.25</v>
      </c>
      <c r="R52" s="26">
        <v>104.5</v>
      </c>
      <c r="S52" s="26">
        <v>275.5</v>
      </c>
      <c r="T52" s="26">
        <v>1079</v>
      </c>
      <c r="U52" s="79"/>
    </row>
    <row r="53" spans="1:21" ht="20.100000000000001" customHeight="1" x14ac:dyDescent="0.2">
      <c r="A53" s="82" t="s">
        <v>215</v>
      </c>
      <c r="B53" s="17" t="s">
        <v>187</v>
      </c>
      <c r="C53" s="12" t="s">
        <v>91</v>
      </c>
      <c r="D53" s="12" t="s">
        <v>77</v>
      </c>
      <c r="E53" s="13" t="s">
        <v>86</v>
      </c>
      <c r="F53" s="13">
        <v>0</v>
      </c>
      <c r="G53" s="13">
        <v>2496</v>
      </c>
      <c r="H53" s="13">
        <v>2496</v>
      </c>
      <c r="I53" s="36">
        <f>Table43[[#This Row],[Maximum Units Per Auth]]/Table43[[#This Row],[Max]]</f>
        <v>2.3132530120481927</v>
      </c>
      <c r="J53" s="26">
        <v>158</v>
      </c>
      <c r="K53" s="37">
        <v>1</v>
      </c>
      <c r="L53" s="37">
        <v>40.25</v>
      </c>
      <c r="M53" s="37">
        <v>104.5</v>
      </c>
      <c r="N53" s="37">
        <v>275.5</v>
      </c>
      <c r="O53" s="76">
        <v>1079</v>
      </c>
      <c r="P53" s="26">
        <v>1</v>
      </c>
      <c r="Q53" s="26">
        <v>40.25</v>
      </c>
      <c r="R53" s="26">
        <v>104.5</v>
      </c>
      <c r="S53" s="26">
        <v>275.5</v>
      </c>
      <c r="T53" s="26">
        <v>1079</v>
      </c>
      <c r="U53" s="79"/>
    </row>
    <row r="54" spans="1:21" ht="20.100000000000001" customHeight="1" x14ac:dyDescent="0.2">
      <c r="A54" s="82" t="s">
        <v>215</v>
      </c>
      <c r="B54" s="17" t="s">
        <v>188</v>
      </c>
      <c r="C54" s="12" t="s">
        <v>91</v>
      </c>
      <c r="D54" s="12" t="s">
        <v>77</v>
      </c>
      <c r="E54" s="13" t="s">
        <v>86</v>
      </c>
      <c r="F54" s="13">
        <v>0</v>
      </c>
      <c r="G54" s="13">
        <v>5200</v>
      </c>
      <c r="H54" s="13">
        <v>5200</v>
      </c>
      <c r="I54" s="36">
        <f>Table43[[#This Row],[Maximum Units Per Auth]]/Table43[[#This Row],[Max]]</f>
        <v>4.8192771084337354</v>
      </c>
      <c r="J54" s="26">
        <v>158</v>
      </c>
      <c r="K54" s="37">
        <v>1</v>
      </c>
      <c r="L54" s="37">
        <v>40.25</v>
      </c>
      <c r="M54" s="37">
        <v>104.5</v>
      </c>
      <c r="N54" s="37">
        <v>275.5</v>
      </c>
      <c r="O54" s="76">
        <v>1079</v>
      </c>
      <c r="P54" s="26">
        <v>1</v>
      </c>
      <c r="Q54" s="26">
        <v>40.25</v>
      </c>
      <c r="R54" s="26">
        <v>104.5</v>
      </c>
      <c r="S54" s="26">
        <v>275.5</v>
      </c>
      <c r="T54" s="26">
        <v>1079</v>
      </c>
      <c r="U54" s="79"/>
    </row>
    <row r="55" spans="1:21" ht="20.100000000000001" customHeight="1" x14ac:dyDescent="0.2">
      <c r="A55" s="82" t="s">
        <v>217</v>
      </c>
      <c r="B55" s="17" t="s">
        <v>331</v>
      </c>
      <c r="C55" s="12" t="s">
        <v>93</v>
      </c>
      <c r="D55" s="12" t="s">
        <v>94</v>
      </c>
      <c r="E55" s="93" t="s">
        <v>78</v>
      </c>
      <c r="F55" s="13">
        <v>0</v>
      </c>
      <c r="G55" s="13">
        <v>0</v>
      </c>
      <c r="H55" s="13">
        <v>0</v>
      </c>
      <c r="I55" s="33">
        <f>Table43[[#This Row],[Maximum Units Per Auth]]/Table43[[#This Row],[Max]]</f>
        <v>0</v>
      </c>
      <c r="J55" s="29">
        <v>3</v>
      </c>
      <c r="K55" s="34">
        <v>17.833333333333332</v>
      </c>
      <c r="L55" s="34">
        <v>27.666666666666668</v>
      </c>
      <c r="M55" s="34">
        <v>37.5</v>
      </c>
      <c r="N55" s="34">
        <v>49.166666666666664</v>
      </c>
      <c r="O55" s="76">
        <v>60.833333333333336</v>
      </c>
      <c r="P55" s="29">
        <v>107</v>
      </c>
      <c r="Q55" s="29">
        <v>166</v>
      </c>
      <c r="R55" s="29">
        <v>225</v>
      </c>
      <c r="S55" s="29">
        <v>295</v>
      </c>
      <c r="T55" s="29">
        <v>365</v>
      </c>
      <c r="U55" s="79"/>
    </row>
    <row r="56" spans="1:21" ht="20.100000000000001" customHeight="1" x14ac:dyDescent="0.2">
      <c r="A56" s="82" t="s">
        <v>217</v>
      </c>
      <c r="B56" s="17" t="s">
        <v>186</v>
      </c>
      <c r="C56" s="12" t="s">
        <v>93</v>
      </c>
      <c r="D56" s="12" t="s">
        <v>94</v>
      </c>
      <c r="E56" s="13" t="s">
        <v>80</v>
      </c>
      <c r="F56" s="13">
        <v>0</v>
      </c>
      <c r="G56" s="13">
        <v>183</v>
      </c>
      <c r="H56" s="13">
        <v>365</v>
      </c>
      <c r="I56" s="33">
        <f>Table43[[#This Row],[Maximum Units Per Auth]]/Table43[[#This Row],[Max]]</f>
        <v>1.0027397260273974</v>
      </c>
      <c r="J56" s="29">
        <v>3</v>
      </c>
      <c r="K56" s="34">
        <v>53.5</v>
      </c>
      <c r="L56" s="34">
        <v>83</v>
      </c>
      <c r="M56" s="34">
        <v>112.5</v>
      </c>
      <c r="N56" s="34">
        <v>147.5</v>
      </c>
      <c r="O56" s="76">
        <v>182.5</v>
      </c>
      <c r="P56" s="29">
        <v>107</v>
      </c>
      <c r="Q56" s="29">
        <v>166</v>
      </c>
      <c r="R56" s="29">
        <v>225</v>
      </c>
      <c r="S56" s="29">
        <v>295</v>
      </c>
      <c r="T56" s="29">
        <v>365</v>
      </c>
      <c r="U56" s="79" t="s">
        <v>241</v>
      </c>
    </row>
    <row r="57" spans="1:21" ht="20.100000000000001" customHeight="1" x14ac:dyDescent="0.2">
      <c r="A57" s="82" t="s">
        <v>217</v>
      </c>
      <c r="B57" s="17" t="s">
        <v>187</v>
      </c>
      <c r="C57" s="12" t="s">
        <v>93</v>
      </c>
      <c r="D57" s="12" t="s">
        <v>94</v>
      </c>
      <c r="E57" s="13" t="s">
        <v>80</v>
      </c>
      <c r="F57" s="13">
        <v>0</v>
      </c>
      <c r="G57" s="13">
        <v>183</v>
      </c>
      <c r="H57" s="13">
        <v>365</v>
      </c>
      <c r="I57" s="33">
        <f>Table43[[#This Row],[Maximum Units Per Auth]]/Table43[[#This Row],[Max]]</f>
        <v>1.0027397260273974</v>
      </c>
      <c r="J57" s="29">
        <v>3</v>
      </c>
      <c r="K57" s="34">
        <v>53.5</v>
      </c>
      <c r="L57" s="34">
        <v>83</v>
      </c>
      <c r="M57" s="34">
        <v>112.5</v>
      </c>
      <c r="N57" s="34">
        <v>147.5</v>
      </c>
      <c r="O57" s="76">
        <v>182.5</v>
      </c>
      <c r="P57" s="29">
        <v>107</v>
      </c>
      <c r="Q57" s="29">
        <v>166</v>
      </c>
      <c r="R57" s="29">
        <v>225</v>
      </c>
      <c r="S57" s="29">
        <v>295</v>
      </c>
      <c r="T57" s="29">
        <v>365</v>
      </c>
      <c r="U57" s="79" t="s">
        <v>241</v>
      </c>
    </row>
    <row r="58" spans="1:21" ht="20.100000000000001" customHeight="1" x14ac:dyDescent="0.2">
      <c r="A58" s="107" t="s">
        <v>217</v>
      </c>
      <c r="B58" s="17" t="s">
        <v>188</v>
      </c>
      <c r="C58" s="12" t="s">
        <v>93</v>
      </c>
      <c r="D58" s="12" t="s">
        <v>94</v>
      </c>
      <c r="E58" s="13" t="s">
        <v>80</v>
      </c>
      <c r="F58" s="13">
        <v>0</v>
      </c>
      <c r="G58" s="13">
        <v>183</v>
      </c>
      <c r="H58" s="13">
        <v>365</v>
      </c>
      <c r="I58" s="33">
        <f>Table43[[#This Row],[Maximum Units Per Auth]]/Table43[[#This Row],[Max]]</f>
        <v>1.0027397260273974</v>
      </c>
      <c r="J58" s="29">
        <v>3</v>
      </c>
      <c r="K58" s="34">
        <v>53.5</v>
      </c>
      <c r="L58" s="34">
        <v>83</v>
      </c>
      <c r="M58" s="34">
        <v>112.5</v>
      </c>
      <c r="N58" s="34">
        <v>147.5</v>
      </c>
      <c r="O58" s="76">
        <v>182.5</v>
      </c>
      <c r="P58" s="29">
        <v>107</v>
      </c>
      <c r="Q58" s="29">
        <v>166</v>
      </c>
      <c r="R58" s="29">
        <v>225</v>
      </c>
      <c r="S58" s="29">
        <v>295</v>
      </c>
      <c r="T58" s="29">
        <v>365</v>
      </c>
      <c r="U58" s="79" t="s">
        <v>242</v>
      </c>
    </row>
    <row r="59" spans="1:21" ht="20.100000000000001" customHeight="1" x14ac:dyDescent="0.2">
      <c r="A59" s="82" t="s">
        <v>218</v>
      </c>
      <c r="B59" s="17" t="s">
        <v>331</v>
      </c>
      <c r="C59" s="12" t="s">
        <v>219</v>
      </c>
      <c r="D59" s="12" t="s">
        <v>220</v>
      </c>
      <c r="E59" s="93" t="s">
        <v>78</v>
      </c>
      <c r="F59" s="13">
        <v>0</v>
      </c>
      <c r="G59" s="13">
        <v>3</v>
      </c>
      <c r="H59" s="13">
        <v>3</v>
      </c>
      <c r="I59" s="33">
        <f>Table43[[#This Row],[Maximum Units Per Auth]]/Table43[[#This Row],[Max]]</f>
        <v>9</v>
      </c>
      <c r="J59" s="72">
        <v>5</v>
      </c>
      <c r="K59" s="73">
        <v>0.16666666666666666</v>
      </c>
      <c r="L59" s="73">
        <v>0.16666666666666666</v>
      </c>
      <c r="M59" s="73">
        <v>0.33333333333333331</v>
      </c>
      <c r="N59" s="73">
        <v>0.33333333333333331</v>
      </c>
      <c r="O59" s="81">
        <v>0.33333333333333331</v>
      </c>
      <c r="P59" s="72">
        <v>1</v>
      </c>
      <c r="Q59" s="72">
        <v>1</v>
      </c>
      <c r="R59" s="72">
        <v>2</v>
      </c>
      <c r="S59" s="72">
        <v>2</v>
      </c>
      <c r="T59" s="72">
        <v>2</v>
      </c>
      <c r="U59" s="79"/>
    </row>
    <row r="60" spans="1:21" ht="20.100000000000001" customHeight="1" x14ac:dyDescent="0.2">
      <c r="A60" s="82" t="s">
        <v>218</v>
      </c>
      <c r="B60" s="17" t="s">
        <v>186</v>
      </c>
      <c r="C60" s="12" t="s">
        <v>219</v>
      </c>
      <c r="D60" s="12" t="s">
        <v>220</v>
      </c>
      <c r="E60" s="13" t="s">
        <v>86</v>
      </c>
      <c r="F60" s="13">
        <v>0</v>
      </c>
      <c r="G60" s="13">
        <v>2</v>
      </c>
      <c r="H60" s="13">
        <v>2</v>
      </c>
      <c r="I60" s="33">
        <f>Table43[[#This Row],[Maximum Units Per Auth]]/Table43[[#This Row],[Max]]</f>
        <v>1</v>
      </c>
      <c r="J60" s="72">
        <v>5</v>
      </c>
      <c r="K60" s="73">
        <v>1</v>
      </c>
      <c r="L60" s="73">
        <v>1</v>
      </c>
      <c r="M60" s="73">
        <v>2</v>
      </c>
      <c r="N60" s="73">
        <v>2</v>
      </c>
      <c r="O60" s="81">
        <v>2</v>
      </c>
      <c r="P60" s="72">
        <v>1</v>
      </c>
      <c r="Q60" s="72">
        <v>1</v>
      </c>
      <c r="R60" s="72">
        <v>2</v>
      </c>
      <c r="S60" s="72">
        <v>2</v>
      </c>
      <c r="T60" s="72">
        <v>2</v>
      </c>
      <c r="U60" s="79"/>
    </row>
    <row r="61" spans="1:21" ht="20.100000000000001" customHeight="1" x14ac:dyDescent="0.2">
      <c r="A61" s="82" t="s">
        <v>218</v>
      </c>
      <c r="B61" s="17" t="s">
        <v>187</v>
      </c>
      <c r="C61" s="12" t="s">
        <v>219</v>
      </c>
      <c r="D61" s="12" t="s">
        <v>220</v>
      </c>
      <c r="E61" s="13" t="s">
        <v>86</v>
      </c>
      <c r="F61" s="13">
        <v>0</v>
      </c>
      <c r="G61" s="13">
        <v>2</v>
      </c>
      <c r="H61" s="13">
        <v>2</v>
      </c>
      <c r="I61" s="33">
        <f>Table43[[#This Row],[Maximum Units Per Auth]]/Table43[[#This Row],[Max]]</f>
        <v>1</v>
      </c>
      <c r="J61" s="72">
        <v>5</v>
      </c>
      <c r="K61" s="73">
        <v>1</v>
      </c>
      <c r="L61" s="73">
        <v>1</v>
      </c>
      <c r="M61" s="73">
        <v>2</v>
      </c>
      <c r="N61" s="73">
        <v>2</v>
      </c>
      <c r="O61" s="81">
        <v>2</v>
      </c>
      <c r="P61" s="72">
        <v>1</v>
      </c>
      <c r="Q61" s="72">
        <v>1</v>
      </c>
      <c r="R61" s="72">
        <v>2</v>
      </c>
      <c r="S61" s="72">
        <v>2</v>
      </c>
      <c r="T61" s="72">
        <v>2</v>
      </c>
      <c r="U61" s="79"/>
    </row>
    <row r="62" spans="1:21" ht="20.100000000000001" customHeight="1" x14ac:dyDescent="0.2">
      <c r="A62" s="82" t="s">
        <v>218</v>
      </c>
      <c r="B62" s="17" t="s">
        <v>188</v>
      </c>
      <c r="C62" s="12" t="s">
        <v>219</v>
      </c>
      <c r="D62" s="12" t="s">
        <v>220</v>
      </c>
      <c r="E62" s="13" t="s">
        <v>86</v>
      </c>
      <c r="F62" s="13">
        <v>0</v>
      </c>
      <c r="G62" s="13">
        <v>2</v>
      </c>
      <c r="H62" s="13">
        <v>2</v>
      </c>
      <c r="I62" s="33">
        <f>Table43[[#This Row],[Maximum Units Per Auth]]/Table43[[#This Row],[Max]]</f>
        <v>1</v>
      </c>
      <c r="J62" s="72">
        <v>5</v>
      </c>
      <c r="K62" s="73">
        <v>1</v>
      </c>
      <c r="L62" s="73">
        <v>1</v>
      </c>
      <c r="M62" s="73">
        <v>2</v>
      </c>
      <c r="N62" s="73">
        <v>2</v>
      </c>
      <c r="O62" s="81">
        <v>2</v>
      </c>
      <c r="P62" s="72">
        <v>1</v>
      </c>
      <c r="Q62" s="72">
        <v>1</v>
      </c>
      <c r="R62" s="72">
        <v>2</v>
      </c>
      <c r="S62" s="72">
        <v>2</v>
      </c>
      <c r="T62" s="72">
        <v>2</v>
      </c>
      <c r="U62" s="79"/>
    </row>
    <row r="63" spans="1:21" ht="20.100000000000001" customHeight="1" x14ac:dyDescent="0.2">
      <c r="A63" s="82" t="s">
        <v>103</v>
      </c>
      <c r="B63" s="17" t="s">
        <v>188</v>
      </c>
      <c r="C63" s="12" t="s">
        <v>104</v>
      </c>
      <c r="D63" s="12" t="s">
        <v>85</v>
      </c>
      <c r="E63" s="13" t="s">
        <v>86</v>
      </c>
      <c r="F63" s="13">
        <v>0</v>
      </c>
      <c r="G63" s="13">
        <v>24</v>
      </c>
      <c r="H63" s="13">
        <v>24</v>
      </c>
      <c r="I63" s="36">
        <f>Table43[[#This Row],[Maximum Units Per Auth]]/Table43[[#This Row],[Max]]</f>
        <v>1.3333333333333333</v>
      </c>
      <c r="J63" s="26">
        <v>218</v>
      </c>
      <c r="K63" s="37">
        <v>1</v>
      </c>
      <c r="L63" s="37">
        <v>1</v>
      </c>
      <c r="M63" s="37">
        <v>2</v>
      </c>
      <c r="N63" s="37">
        <v>7</v>
      </c>
      <c r="O63" s="76">
        <v>18</v>
      </c>
      <c r="P63" s="26">
        <v>1</v>
      </c>
      <c r="Q63" s="26">
        <v>1</v>
      </c>
      <c r="R63" s="26">
        <v>2</v>
      </c>
      <c r="S63" s="26">
        <v>7</v>
      </c>
      <c r="T63" s="26">
        <v>18</v>
      </c>
      <c r="U63" s="79"/>
    </row>
    <row r="64" spans="1:21" ht="20.100000000000001" customHeight="1" x14ac:dyDescent="0.2">
      <c r="A64" s="171" t="s">
        <v>221</v>
      </c>
      <c r="B64" s="157" t="s">
        <v>331</v>
      </c>
      <c r="C64" s="153" t="s">
        <v>104</v>
      </c>
      <c r="D64" s="153" t="s">
        <v>85</v>
      </c>
      <c r="E64" s="140" t="s">
        <v>78</v>
      </c>
      <c r="F64" s="152">
        <v>0</v>
      </c>
      <c r="G64" s="152">
        <v>3</v>
      </c>
      <c r="H64" s="152">
        <v>3</v>
      </c>
      <c r="I64" s="36">
        <f>Table43[[#This Row],[Maximum Units Per Auth]]/Table43[[#This Row],[Max]]</f>
        <v>1</v>
      </c>
      <c r="J64" s="26">
        <v>218</v>
      </c>
      <c r="K64" s="37">
        <v>0.16666666666666666</v>
      </c>
      <c r="L64" s="37">
        <v>0.16666666666666666</v>
      </c>
      <c r="M64" s="37">
        <v>0.33333333333333331</v>
      </c>
      <c r="N64" s="37">
        <v>1.1666666666666667</v>
      </c>
      <c r="O64" s="76">
        <v>3</v>
      </c>
      <c r="P64" s="26">
        <v>1</v>
      </c>
      <c r="Q64" s="26">
        <v>1</v>
      </c>
      <c r="R64" s="26">
        <v>2</v>
      </c>
      <c r="S64" s="26">
        <v>7</v>
      </c>
      <c r="T64" s="26">
        <v>18</v>
      </c>
      <c r="U64" s="79"/>
    </row>
    <row r="65" spans="1:21" ht="20.100000000000001" customHeight="1" x14ac:dyDescent="0.2">
      <c r="A65" s="171" t="s">
        <v>221</v>
      </c>
      <c r="B65" s="157" t="s">
        <v>186</v>
      </c>
      <c r="C65" s="153" t="s">
        <v>104</v>
      </c>
      <c r="D65" s="153" t="s">
        <v>85</v>
      </c>
      <c r="E65" s="152" t="s">
        <v>86</v>
      </c>
      <c r="F65" s="152">
        <v>0</v>
      </c>
      <c r="G65" s="152">
        <v>24</v>
      </c>
      <c r="H65" s="152">
        <v>24</v>
      </c>
      <c r="I65" s="36">
        <f>Table43[[#This Row],[Maximum Units Per Auth]]/Table43[[#This Row],[Max]]</f>
        <v>1.3333333333333333</v>
      </c>
      <c r="J65" s="26">
        <v>218</v>
      </c>
      <c r="K65" s="37">
        <v>1</v>
      </c>
      <c r="L65" s="37">
        <v>1</v>
      </c>
      <c r="M65" s="37">
        <v>2</v>
      </c>
      <c r="N65" s="37">
        <v>7</v>
      </c>
      <c r="O65" s="76">
        <v>18</v>
      </c>
      <c r="P65" s="26">
        <v>1</v>
      </c>
      <c r="Q65" s="26">
        <v>1</v>
      </c>
      <c r="R65" s="26">
        <v>2</v>
      </c>
      <c r="S65" s="26">
        <v>7</v>
      </c>
      <c r="T65" s="26">
        <v>18</v>
      </c>
      <c r="U65" s="79"/>
    </row>
    <row r="66" spans="1:21" ht="20.100000000000001" customHeight="1" x14ac:dyDescent="0.2">
      <c r="A66" s="171" t="s">
        <v>221</v>
      </c>
      <c r="B66" s="157" t="s">
        <v>187</v>
      </c>
      <c r="C66" s="153" t="s">
        <v>104</v>
      </c>
      <c r="D66" s="153" t="s">
        <v>85</v>
      </c>
      <c r="E66" s="152" t="s">
        <v>86</v>
      </c>
      <c r="F66" s="152">
        <v>0</v>
      </c>
      <c r="G66" s="152">
        <v>24</v>
      </c>
      <c r="H66" s="152">
        <v>24</v>
      </c>
      <c r="I66" s="36">
        <f>Table43[[#This Row],[Maximum Units Per Auth]]/Table43[[#This Row],[Max]]</f>
        <v>1.3333333333333333</v>
      </c>
      <c r="J66" s="26">
        <v>218</v>
      </c>
      <c r="K66" s="37">
        <v>1</v>
      </c>
      <c r="L66" s="37">
        <v>1</v>
      </c>
      <c r="M66" s="37">
        <v>2</v>
      </c>
      <c r="N66" s="37">
        <v>7</v>
      </c>
      <c r="O66" s="76">
        <v>18</v>
      </c>
      <c r="P66" s="26">
        <v>1</v>
      </c>
      <c r="Q66" s="26">
        <v>1</v>
      </c>
      <c r="R66" s="26">
        <v>2</v>
      </c>
      <c r="S66" s="26">
        <v>7</v>
      </c>
      <c r="T66" s="26">
        <v>18</v>
      </c>
      <c r="U66" s="79"/>
    </row>
    <row r="67" spans="1:21" ht="20.100000000000001" customHeight="1" x14ac:dyDescent="0.2">
      <c r="A67" s="147" t="s">
        <v>165</v>
      </c>
      <c r="B67" s="157" t="s">
        <v>331</v>
      </c>
      <c r="C67" s="139" t="s">
        <v>166</v>
      </c>
      <c r="D67" s="139" t="s">
        <v>85</v>
      </c>
      <c r="E67" s="140" t="s">
        <v>78</v>
      </c>
      <c r="F67" s="149">
        <v>0</v>
      </c>
      <c r="G67" s="149">
        <v>12</v>
      </c>
      <c r="H67" s="149">
        <v>12</v>
      </c>
      <c r="I67" s="36" t="e">
        <f>Table43[[#This Row],[Maximum Units Per Auth]]/Table43[[#This Row],[Max]]</f>
        <v>#DIV/0!</v>
      </c>
      <c r="J67" s="100"/>
      <c r="K67" s="37"/>
      <c r="L67" s="37"/>
      <c r="M67" s="37"/>
      <c r="N67" s="37"/>
      <c r="O67" s="76"/>
      <c r="P67" s="100"/>
      <c r="Q67" s="100"/>
      <c r="R67" s="100"/>
      <c r="S67" s="100"/>
      <c r="T67" s="100"/>
      <c r="U67" s="100"/>
    </row>
    <row r="68" spans="1:21" ht="20.100000000000001" customHeight="1" x14ac:dyDescent="0.2">
      <c r="A68" s="147" t="s">
        <v>165</v>
      </c>
      <c r="B68" s="157" t="s">
        <v>186</v>
      </c>
      <c r="C68" s="139" t="s">
        <v>166</v>
      </c>
      <c r="D68" s="139" t="s">
        <v>85</v>
      </c>
      <c r="E68" s="140" t="s">
        <v>80</v>
      </c>
      <c r="F68" s="149">
        <v>0</v>
      </c>
      <c r="G68" s="149">
        <v>24</v>
      </c>
      <c r="H68" s="149">
        <v>48</v>
      </c>
      <c r="I68" s="36" t="e">
        <f>Table43[[#This Row],[Maximum Units Per Auth]]/Table43[[#This Row],[Max]]</f>
        <v>#DIV/0!</v>
      </c>
      <c r="J68" s="100"/>
      <c r="K68" s="37"/>
      <c r="L68" s="37"/>
      <c r="M68" s="37"/>
      <c r="N68" s="37"/>
      <c r="O68" s="76"/>
      <c r="P68" s="100"/>
      <c r="Q68" s="100"/>
      <c r="R68" s="100"/>
      <c r="S68" s="100"/>
      <c r="T68" s="100"/>
      <c r="U68" s="100"/>
    </row>
    <row r="69" spans="1:21" ht="20.100000000000001" customHeight="1" x14ac:dyDescent="0.2">
      <c r="A69" s="147" t="s">
        <v>165</v>
      </c>
      <c r="B69" s="157" t="s">
        <v>187</v>
      </c>
      <c r="C69" s="139" t="s">
        <v>166</v>
      </c>
      <c r="D69" s="139" t="s">
        <v>85</v>
      </c>
      <c r="E69" s="140" t="s">
        <v>80</v>
      </c>
      <c r="F69" s="149">
        <v>0</v>
      </c>
      <c r="G69" s="149">
        <v>24</v>
      </c>
      <c r="H69" s="149">
        <v>48</v>
      </c>
      <c r="I69" s="36" t="e">
        <f>Table43[[#This Row],[Maximum Units Per Auth]]/Table43[[#This Row],[Max]]</f>
        <v>#DIV/0!</v>
      </c>
      <c r="J69" s="100"/>
      <c r="K69" s="37"/>
      <c r="L69" s="37"/>
      <c r="M69" s="37"/>
      <c r="N69" s="37"/>
      <c r="O69" s="76"/>
      <c r="P69" s="100"/>
      <c r="Q69" s="100"/>
      <c r="R69" s="100"/>
      <c r="S69" s="100"/>
      <c r="T69" s="100"/>
      <c r="U69" s="100"/>
    </row>
    <row r="70" spans="1:21" ht="20.100000000000001" customHeight="1" x14ac:dyDescent="0.2">
      <c r="A70" s="147" t="s">
        <v>165</v>
      </c>
      <c r="B70" s="157" t="s">
        <v>188</v>
      </c>
      <c r="C70" s="139" t="s">
        <v>166</v>
      </c>
      <c r="D70" s="139" t="s">
        <v>85</v>
      </c>
      <c r="E70" s="140" t="s">
        <v>80</v>
      </c>
      <c r="F70" s="149">
        <v>0</v>
      </c>
      <c r="G70" s="149">
        <v>24</v>
      </c>
      <c r="H70" s="149">
        <v>48</v>
      </c>
      <c r="I70" s="36" t="e">
        <f>Table43[[#This Row],[Maximum Units Per Auth]]/Table43[[#This Row],[Max]]</f>
        <v>#DIV/0!</v>
      </c>
      <c r="J70" s="100"/>
      <c r="K70" s="37"/>
      <c r="L70" s="37"/>
      <c r="M70" s="37"/>
      <c r="N70" s="37"/>
      <c r="O70" s="76"/>
      <c r="P70" s="100"/>
      <c r="Q70" s="100"/>
      <c r="R70" s="100"/>
      <c r="S70" s="100"/>
      <c r="T70" s="100"/>
      <c r="U70" s="100"/>
    </row>
    <row r="71" spans="1:21" ht="28.5" x14ac:dyDescent="0.2">
      <c r="A71" s="147" t="s">
        <v>168</v>
      </c>
      <c r="B71" s="157" t="s">
        <v>331</v>
      </c>
      <c r="C71" s="139" t="s">
        <v>169</v>
      </c>
      <c r="D71" s="139" t="s">
        <v>85</v>
      </c>
      <c r="E71" s="140" t="s">
        <v>78</v>
      </c>
      <c r="F71" s="149">
        <v>0</v>
      </c>
      <c r="G71" s="149">
        <v>12</v>
      </c>
      <c r="H71" s="149">
        <v>12</v>
      </c>
      <c r="I71" s="36" t="e">
        <f>Table43[[#This Row],[Maximum Units Per Auth]]/Table43[[#This Row],[Max]]</f>
        <v>#DIV/0!</v>
      </c>
      <c r="J71" s="100"/>
      <c r="K71" s="37"/>
      <c r="L71" s="37"/>
      <c r="M71" s="37"/>
      <c r="N71" s="37"/>
      <c r="O71" s="76"/>
      <c r="P71" s="100"/>
      <c r="Q71" s="100"/>
      <c r="R71" s="100"/>
      <c r="S71" s="100"/>
      <c r="T71" s="100"/>
      <c r="U71" s="100"/>
    </row>
    <row r="72" spans="1:21" ht="28.5" x14ac:dyDescent="0.2">
      <c r="A72" s="147" t="s">
        <v>168</v>
      </c>
      <c r="B72" s="157" t="s">
        <v>186</v>
      </c>
      <c r="C72" s="139" t="s">
        <v>169</v>
      </c>
      <c r="D72" s="139" t="s">
        <v>85</v>
      </c>
      <c r="E72" s="140" t="s">
        <v>80</v>
      </c>
      <c r="F72" s="149">
        <v>0</v>
      </c>
      <c r="G72" s="149">
        <v>24</v>
      </c>
      <c r="H72" s="149">
        <v>48</v>
      </c>
      <c r="I72" s="36" t="e">
        <f>Table43[[#This Row],[Maximum Units Per Auth]]/Table43[[#This Row],[Max]]</f>
        <v>#DIV/0!</v>
      </c>
      <c r="J72" s="100"/>
      <c r="K72" s="37"/>
      <c r="L72" s="37"/>
      <c r="M72" s="37"/>
      <c r="N72" s="37"/>
      <c r="O72" s="76"/>
      <c r="P72" s="100"/>
      <c r="Q72" s="100"/>
      <c r="R72" s="100"/>
      <c r="S72" s="100"/>
      <c r="T72" s="100"/>
      <c r="U72" s="100"/>
    </row>
    <row r="73" spans="1:21" ht="28.5" x14ac:dyDescent="0.2">
      <c r="A73" s="147" t="s">
        <v>168</v>
      </c>
      <c r="B73" s="157" t="s">
        <v>187</v>
      </c>
      <c r="C73" s="139" t="s">
        <v>169</v>
      </c>
      <c r="D73" s="139" t="s">
        <v>85</v>
      </c>
      <c r="E73" s="140" t="s">
        <v>80</v>
      </c>
      <c r="F73" s="149">
        <v>0</v>
      </c>
      <c r="G73" s="149">
        <v>24</v>
      </c>
      <c r="H73" s="149">
        <v>48</v>
      </c>
      <c r="I73" s="36" t="e">
        <f>Table43[[#This Row],[Maximum Units Per Auth]]/Table43[[#This Row],[Max]]</f>
        <v>#DIV/0!</v>
      </c>
      <c r="J73" s="100"/>
      <c r="K73" s="37"/>
      <c r="L73" s="37"/>
      <c r="M73" s="37"/>
      <c r="N73" s="37"/>
      <c r="O73" s="76"/>
      <c r="P73" s="100"/>
      <c r="Q73" s="100"/>
      <c r="R73" s="100"/>
      <c r="S73" s="100"/>
      <c r="T73" s="100"/>
      <c r="U73" s="100"/>
    </row>
    <row r="74" spans="1:21" ht="28.5" x14ac:dyDescent="0.2">
      <c r="A74" s="147" t="s">
        <v>168</v>
      </c>
      <c r="B74" s="157" t="s">
        <v>188</v>
      </c>
      <c r="C74" s="139" t="s">
        <v>169</v>
      </c>
      <c r="D74" s="139" t="s">
        <v>85</v>
      </c>
      <c r="E74" s="140" t="s">
        <v>80</v>
      </c>
      <c r="F74" s="149">
        <v>0</v>
      </c>
      <c r="G74" s="149">
        <v>24</v>
      </c>
      <c r="H74" s="149">
        <v>48</v>
      </c>
      <c r="I74" s="36" t="e">
        <f>Table43[[#This Row],[Maximum Units Per Auth]]/Table43[[#This Row],[Max]]</f>
        <v>#DIV/0!</v>
      </c>
      <c r="J74" s="100"/>
      <c r="K74" s="37"/>
      <c r="L74" s="37"/>
      <c r="M74" s="37"/>
      <c r="N74" s="37"/>
      <c r="O74" s="76"/>
      <c r="P74" s="100"/>
      <c r="Q74" s="100"/>
      <c r="R74" s="100"/>
      <c r="S74" s="100"/>
      <c r="T74" s="100"/>
      <c r="U74" s="100"/>
    </row>
    <row r="75" spans="1:21" ht="20.100000000000001" customHeight="1" x14ac:dyDescent="0.2">
      <c r="A75" s="171" t="s">
        <v>106</v>
      </c>
      <c r="B75" s="157" t="s">
        <v>331</v>
      </c>
      <c r="C75" s="153" t="s">
        <v>107</v>
      </c>
      <c r="D75" s="153" t="s">
        <v>85</v>
      </c>
      <c r="E75" s="140" t="s">
        <v>78</v>
      </c>
      <c r="F75" s="152">
        <v>0</v>
      </c>
      <c r="G75" s="152">
        <v>6</v>
      </c>
      <c r="H75" s="152">
        <v>6</v>
      </c>
      <c r="I75" s="36">
        <f>Table43[[#This Row],[Maximum Units Per Auth]]/Table43[[#This Row],[Max]]</f>
        <v>2.7692307692307696</v>
      </c>
      <c r="J75" s="26">
        <v>152</v>
      </c>
      <c r="K75" s="37">
        <v>0.16666666666666666</v>
      </c>
      <c r="L75" s="37">
        <v>0.16666666666666666</v>
      </c>
      <c r="M75" s="37">
        <v>0.33333333333333331</v>
      </c>
      <c r="N75" s="37">
        <v>0.66666666666666663</v>
      </c>
      <c r="O75" s="76">
        <v>2.1666666666666665</v>
      </c>
      <c r="P75" s="26">
        <v>1</v>
      </c>
      <c r="Q75" s="26">
        <v>1</v>
      </c>
      <c r="R75" s="26">
        <v>2</v>
      </c>
      <c r="S75" s="26">
        <v>4</v>
      </c>
      <c r="T75" s="26">
        <v>13</v>
      </c>
      <c r="U75" s="79"/>
    </row>
    <row r="76" spans="1:21" ht="20.100000000000001" customHeight="1" x14ac:dyDescent="0.2">
      <c r="A76" s="171" t="s">
        <v>106</v>
      </c>
      <c r="B76" s="157" t="s">
        <v>186</v>
      </c>
      <c r="C76" s="153" t="s">
        <v>107</v>
      </c>
      <c r="D76" s="153" t="s">
        <v>85</v>
      </c>
      <c r="E76" s="152" t="s">
        <v>86</v>
      </c>
      <c r="F76" s="152">
        <v>0</v>
      </c>
      <c r="G76" s="152">
        <v>24</v>
      </c>
      <c r="H76" s="152">
        <v>24</v>
      </c>
      <c r="I76" s="36">
        <f>Table43[[#This Row],[Maximum Units Per Auth]]/Table43[[#This Row],[Max]]</f>
        <v>1.8461538461538463</v>
      </c>
      <c r="J76" s="26">
        <v>152</v>
      </c>
      <c r="K76" s="37">
        <v>1</v>
      </c>
      <c r="L76" s="37">
        <v>1</v>
      </c>
      <c r="M76" s="37">
        <v>2</v>
      </c>
      <c r="N76" s="37">
        <v>4</v>
      </c>
      <c r="O76" s="76">
        <v>13</v>
      </c>
      <c r="P76" s="26">
        <v>1</v>
      </c>
      <c r="Q76" s="26">
        <v>1</v>
      </c>
      <c r="R76" s="26">
        <v>2</v>
      </c>
      <c r="S76" s="26">
        <v>4</v>
      </c>
      <c r="T76" s="26">
        <v>13</v>
      </c>
      <c r="U76" s="79"/>
    </row>
    <row r="77" spans="1:21" ht="20.100000000000001" customHeight="1" x14ac:dyDescent="0.2">
      <c r="A77" s="171" t="s">
        <v>106</v>
      </c>
      <c r="B77" s="157" t="s">
        <v>187</v>
      </c>
      <c r="C77" s="153" t="s">
        <v>107</v>
      </c>
      <c r="D77" s="153" t="s">
        <v>85</v>
      </c>
      <c r="E77" s="152" t="s">
        <v>86</v>
      </c>
      <c r="F77" s="152">
        <v>0</v>
      </c>
      <c r="G77" s="152">
        <v>24</v>
      </c>
      <c r="H77" s="152">
        <v>24</v>
      </c>
      <c r="I77" s="36">
        <f>Table43[[#This Row],[Maximum Units Per Auth]]/Table43[[#This Row],[Max]]</f>
        <v>1.8461538461538463</v>
      </c>
      <c r="J77" s="26">
        <v>152</v>
      </c>
      <c r="K77" s="37">
        <v>1</v>
      </c>
      <c r="L77" s="37">
        <v>1</v>
      </c>
      <c r="M77" s="37">
        <v>2</v>
      </c>
      <c r="N77" s="37">
        <v>4</v>
      </c>
      <c r="O77" s="76">
        <v>13</v>
      </c>
      <c r="P77" s="26">
        <v>1</v>
      </c>
      <c r="Q77" s="26">
        <v>1</v>
      </c>
      <c r="R77" s="26">
        <v>2</v>
      </c>
      <c r="S77" s="26">
        <v>4</v>
      </c>
      <c r="T77" s="26">
        <v>13</v>
      </c>
      <c r="U77" s="79"/>
    </row>
    <row r="78" spans="1:21" ht="20.100000000000001" customHeight="1" x14ac:dyDescent="0.2">
      <c r="A78" s="171" t="s">
        <v>106</v>
      </c>
      <c r="B78" s="157" t="s">
        <v>188</v>
      </c>
      <c r="C78" s="153" t="s">
        <v>107</v>
      </c>
      <c r="D78" s="153" t="s">
        <v>85</v>
      </c>
      <c r="E78" s="152" t="s">
        <v>86</v>
      </c>
      <c r="F78" s="152">
        <v>0</v>
      </c>
      <c r="G78" s="152">
        <v>24</v>
      </c>
      <c r="H78" s="152">
        <v>24</v>
      </c>
      <c r="I78" s="36">
        <f>Table43[[#This Row],[Maximum Units Per Auth]]/Table43[[#This Row],[Max]]</f>
        <v>1.8461538461538463</v>
      </c>
      <c r="J78" s="26">
        <v>152</v>
      </c>
      <c r="K78" s="37">
        <v>1</v>
      </c>
      <c r="L78" s="37">
        <v>1</v>
      </c>
      <c r="M78" s="37">
        <v>2</v>
      </c>
      <c r="N78" s="37">
        <v>4</v>
      </c>
      <c r="O78" s="76">
        <v>13</v>
      </c>
      <c r="P78" s="26">
        <v>1</v>
      </c>
      <c r="Q78" s="26">
        <v>1</v>
      </c>
      <c r="R78" s="26">
        <v>2</v>
      </c>
      <c r="S78" s="26">
        <v>4</v>
      </c>
      <c r="T78" s="26">
        <v>13</v>
      </c>
      <c r="U78" s="79"/>
    </row>
    <row r="79" spans="1:21" ht="20.100000000000001" customHeight="1" x14ac:dyDescent="0.2">
      <c r="A79" s="171" t="s">
        <v>108</v>
      </c>
      <c r="B79" s="157" t="s">
        <v>331</v>
      </c>
      <c r="C79" s="153" t="s">
        <v>109</v>
      </c>
      <c r="D79" s="153" t="s">
        <v>110</v>
      </c>
      <c r="E79" s="140" t="s">
        <v>78</v>
      </c>
      <c r="F79" s="152">
        <v>0</v>
      </c>
      <c r="G79" s="152">
        <v>3</v>
      </c>
      <c r="H79" s="152">
        <v>3</v>
      </c>
      <c r="I79" s="36">
        <f>Table43[[#This Row],[Maximum Units Per Auth]]/Table43[[#This Row],[Max]]</f>
        <v>1.5</v>
      </c>
      <c r="J79" s="26">
        <v>21</v>
      </c>
      <c r="K79" s="37">
        <v>0.16666666666666666</v>
      </c>
      <c r="L79" s="37">
        <v>0.83333333333333337</v>
      </c>
      <c r="M79" s="37">
        <v>2</v>
      </c>
      <c r="N79" s="37">
        <v>2</v>
      </c>
      <c r="O79" s="76">
        <v>2</v>
      </c>
      <c r="P79" s="26">
        <v>1</v>
      </c>
      <c r="Q79" s="26">
        <v>5</v>
      </c>
      <c r="R79" s="26">
        <v>12</v>
      </c>
      <c r="S79" s="26">
        <v>12</v>
      </c>
      <c r="T79" s="26">
        <v>12</v>
      </c>
      <c r="U79" s="79"/>
    </row>
    <row r="80" spans="1:21" ht="20.100000000000001" customHeight="1" x14ac:dyDescent="0.2">
      <c r="A80" s="171" t="s">
        <v>108</v>
      </c>
      <c r="B80" s="157" t="s">
        <v>186</v>
      </c>
      <c r="C80" s="153" t="s">
        <v>109</v>
      </c>
      <c r="D80" s="153" t="s">
        <v>110</v>
      </c>
      <c r="E80" s="152" t="s">
        <v>86</v>
      </c>
      <c r="F80" s="152">
        <v>0</v>
      </c>
      <c r="G80" s="152">
        <v>12</v>
      </c>
      <c r="H80" s="152">
        <v>12</v>
      </c>
      <c r="I80" s="36">
        <f>Table43[[#This Row],[Maximum Units Per Auth]]/Table43[[#This Row],[Max]]</f>
        <v>1</v>
      </c>
      <c r="J80" s="26">
        <v>21</v>
      </c>
      <c r="K80" s="37">
        <v>1</v>
      </c>
      <c r="L80" s="37">
        <v>5</v>
      </c>
      <c r="M80" s="37">
        <v>12</v>
      </c>
      <c r="N80" s="37">
        <v>12</v>
      </c>
      <c r="O80" s="76">
        <v>12</v>
      </c>
      <c r="P80" s="26">
        <v>1</v>
      </c>
      <c r="Q80" s="26">
        <v>5</v>
      </c>
      <c r="R80" s="26">
        <v>12</v>
      </c>
      <c r="S80" s="26">
        <v>12</v>
      </c>
      <c r="T80" s="26">
        <v>12</v>
      </c>
      <c r="U80" s="79"/>
    </row>
    <row r="81" spans="1:21" ht="20.100000000000001" customHeight="1" x14ac:dyDescent="0.2">
      <c r="A81" s="171" t="s">
        <v>108</v>
      </c>
      <c r="B81" s="157" t="s">
        <v>187</v>
      </c>
      <c r="C81" s="153" t="s">
        <v>109</v>
      </c>
      <c r="D81" s="153" t="s">
        <v>110</v>
      </c>
      <c r="E81" s="152" t="s">
        <v>86</v>
      </c>
      <c r="F81" s="152">
        <v>0</v>
      </c>
      <c r="G81" s="152">
        <v>12</v>
      </c>
      <c r="H81" s="152">
        <v>12</v>
      </c>
      <c r="I81" s="36">
        <f>Table43[[#This Row],[Maximum Units Per Auth]]/Table43[[#This Row],[Max]]</f>
        <v>1</v>
      </c>
      <c r="J81" s="26">
        <v>21</v>
      </c>
      <c r="K81" s="37">
        <v>1</v>
      </c>
      <c r="L81" s="37">
        <v>5</v>
      </c>
      <c r="M81" s="37">
        <v>12</v>
      </c>
      <c r="N81" s="37">
        <v>12</v>
      </c>
      <c r="O81" s="76">
        <v>12</v>
      </c>
      <c r="P81" s="26">
        <v>1</v>
      </c>
      <c r="Q81" s="26">
        <v>5</v>
      </c>
      <c r="R81" s="26">
        <v>12</v>
      </c>
      <c r="S81" s="26">
        <v>12</v>
      </c>
      <c r="T81" s="26">
        <v>12</v>
      </c>
      <c r="U81" s="79"/>
    </row>
    <row r="82" spans="1:21" ht="20.100000000000001" customHeight="1" x14ac:dyDescent="0.2">
      <c r="A82" s="171" t="s">
        <v>108</v>
      </c>
      <c r="B82" s="157" t="s">
        <v>188</v>
      </c>
      <c r="C82" s="153" t="s">
        <v>109</v>
      </c>
      <c r="D82" s="153" t="s">
        <v>110</v>
      </c>
      <c r="E82" s="152" t="s">
        <v>86</v>
      </c>
      <c r="F82" s="152">
        <v>0</v>
      </c>
      <c r="G82" s="152">
        <v>12</v>
      </c>
      <c r="H82" s="152">
        <v>12</v>
      </c>
      <c r="I82" s="36">
        <f>Table43[[#This Row],[Maximum Units Per Auth]]/Table43[[#This Row],[Max]]</f>
        <v>1</v>
      </c>
      <c r="J82" s="26">
        <v>21</v>
      </c>
      <c r="K82" s="37">
        <v>1</v>
      </c>
      <c r="L82" s="37">
        <v>5</v>
      </c>
      <c r="M82" s="37">
        <v>12</v>
      </c>
      <c r="N82" s="37">
        <v>12</v>
      </c>
      <c r="O82" s="76">
        <v>12</v>
      </c>
      <c r="P82" s="26">
        <v>1</v>
      </c>
      <c r="Q82" s="26">
        <v>5</v>
      </c>
      <c r="R82" s="26">
        <v>12</v>
      </c>
      <c r="S82" s="26">
        <v>12</v>
      </c>
      <c r="T82" s="26">
        <v>12</v>
      </c>
      <c r="U82" s="79"/>
    </row>
    <row r="83" spans="1:21" ht="20.100000000000001" customHeight="1" x14ac:dyDescent="0.2">
      <c r="A83" s="171" t="s">
        <v>115</v>
      </c>
      <c r="B83" s="157" t="s">
        <v>331</v>
      </c>
      <c r="C83" s="153">
        <v>90853</v>
      </c>
      <c r="D83" s="153" t="s">
        <v>85</v>
      </c>
      <c r="E83" s="140" t="s">
        <v>78</v>
      </c>
      <c r="F83" s="152">
        <v>0</v>
      </c>
      <c r="G83" s="152">
        <v>6</v>
      </c>
      <c r="H83" s="152">
        <v>6</v>
      </c>
      <c r="I83" s="33">
        <f>Table43[[#This Row],[Maximum Units Per Auth]]/Table43[[#This Row],[Max]]</f>
        <v>2.4</v>
      </c>
      <c r="J83" s="29">
        <v>19</v>
      </c>
      <c r="K83" s="34">
        <v>0.16666666666666666</v>
      </c>
      <c r="L83" s="34">
        <v>0.25</v>
      </c>
      <c r="M83" s="34">
        <v>0.5</v>
      </c>
      <c r="N83" s="34">
        <v>1.3333333333333333</v>
      </c>
      <c r="O83" s="76">
        <v>2.5</v>
      </c>
      <c r="P83" s="29">
        <v>1</v>
      </c>
      <c r="Q83" s="29">
        <v>1.5</v>
      </c>
      <c r="R83" s="29">
        <v>3</v>
      </c>
      <c r="S83" s="29">
        <v>8</v>
      </c>
      <c r="T83" s="29">
        <v>15</v>
      </c>
      <c r="U83" s="79"/>
    </row>
    <row r="84" spans="1:21" ht="20.100000000000001" customHeight="1" x14ac:dyDescent="0.2">
      <c r="A84" s="171" t="s">
        <v>115</v>
      </c>
      <c r="B84" s="157" t="s">
        <v>186</v>
      </c>
      <c r="C84" s="153">
        <v>90853</v>
      </c>
      <c r="D84" s="153" t="s">
        <v>85</v>
      </c>
      <c r="E84" s="152" t="s">
        <v>80</v>
      </c>
      <c r="F84" s="152">
        <v>0</v>
      </c>
      <c r="G84" s="152">
        <v>26</v>
      </c>
      <c r="H84" s="152">
        <v>52</v>
      </c>
      <c r="I84" s="33">
        <f>Table43[[#This Row],[Maximum Units Per Auth]]/Table43[[#This Row],[Max]]</f>
        <v>1.7333333333333334</v>
      </c>
      <c r="J84" s="29">
        <v>19</v>
      </c>
      <c r="K84" s="34">
        <v>1</v>
      </c>
      <c r="L84" s="34">
        <v>1.5</v>
      </c>
      <c r="M84" s="34">
        <v>3</v>
      </c>
      <c r="N84" s="34">
        <v>8</v>
      </c>
      <c r="O84" s="76">
        <v>15</v>
      </c>
      <c r="P84" s="29">
        <v>1</v>
      </c>
      <c r="Q84" s="29">
        <v>1.5</v>
      </c>
      <c r="R84" s="29">
        <v>3</v>
      </c>
      <c r="S84" s="29">
        <v>8</v>
      </c>
      <c r="T84" s="29">
        <v>15</v>
      </c>
      <c r="U84" s="79"/>
    </row>
    <row r="85" spans="1:21" ht="20.100000000000001" customHeight="1" x14ac:dyDescent="0.2">
      <c r="A85" s="171" t="s">
        <v>115</v>
      </c>
      <c r="B85" s="157" t="s">
        <v>187</v>
      </c>
      <c r="C85" s="153">
        <v>90853</v>
      </c>
      <c r="D85" s="153" t="s">
        <v>85</v>
      </c>
      <c r="E85" s="152" t="s">
        <v>80</v>
      </c>
      <c r="F85" s="152">
        <v>0</v>
      </c>
      <c r="G85" s="152">
        <v>26</v>
      </c>
      <c r="H85" s="152">
        <v>52</v>
      </c>
      <c r="I85" s="33">
        <f>Table43[[#This Row],[Maximum Units Per Auth]]/Table43[[#This Row],[Max]]</f>
        <v>1.7333333333333334</v>
      </c>
      <c r="J85" s="29">
        <v>19</v>
      </c>
      <c r="K85" s="34">
        <v>1</v>
      </c>
      <c r="L85" s="34">
        <v>1.5</v>
      </c>
      <c r="M85" s="34">
        <v>3</v>
      </c>
      <c r="N85" s="34">
        <v>8</v>
      </c>
      <c r="O85" s="76">
        <v>15</v>
      </c>
      <c r="P85" s="29">
        <v>1</v>
      </c>
      <c r="Q85" s="29">
        <v>1.5</v>
      </c>
      <c r="R85" s="29">
        <v>3</v>
      </c>
      <c r="S85" s="29">
        <v>8</v>
      </c>
      <c r="T85" s="29">
        <v>15</v>
      </c>
      <c r="U85" s="79"/>
    </row>
    <row r="86" spans="1:21" ht="20.100000000000001" customHeight="1" x14ac:dyDescent="0.2">
      <c r="A86" s="171" t="s">
        <v>115</v>
      </c>
      <c r="B86" s="157" t="s">
        <v>188</v>
      </c>
      <c r="C86" s="153">
        <v>90853</v>
      </c>
      <c r="D86" s="153" t="s">
        <v>85</v>
      </c>
      <c r="E86" s="152" t="s">
        <v>80</v>
      </c>
      <c r="F86" s="152">
        <v>0</v>
      </c>
      <c r="G86" s="152">
        <v>26</v>
      </c>
      <c r="H86" s="152">
        <v>52</v>
      </c>
      <c r="I86" s="33">
        <f>Table43[[#This Row],[Maximum Units Per Auth]]/Table43[[#This Row],[Max]]</f>
        <v>1.7333333333333334</v>
      </c>
      <c r="J86" s="29">
        <v>19</v>
      </c>
      <c r="K86" s="34">
        <v>1</v>
      </c>
      <c r="L86" s="34">
        <v>1.5</v>
      </c>
      <c r="M86" s="34">
        <v>3</v>
      </c>
      <c r="N86" s="34">
        <v>8</v>
      </c>
      <c r="O86" s="76">
        <v>15</v>
      </c>
      <c r="P86" s="29">
        <v>1</v>
      </c>
      <c r="Q86" s="29">
        <v>1.5</v>
      </c>
      <c r="R86" s="29">
        <v>3</v>
      </c>
      <c r="S86" s="29">
        <v>8</v>
      </c>
      <c r="T86" s="29">
        <v>15</v>
      </c>
      <c r="U86" s="79"/>
    </row>
    <row r="87" spans="1:21" ht="20.100000000000001" customHeight="1" x14ac:dyDescent="0.2">
      <c r="A87" s="171" t="s">
        <v>116</v>
      </c>
      <c r="B87" s="157" t="s">
        <v>331</v>
      </c>
      <c r="C87" s="153" t="s">
        <v>222</v>
      </c>
      <c r="D87" s="153" t="s">
        <v>77</v>
      </c>
      <c r="E87" s="140" t="s">
        <v>78</v>
      </c>
      <c r="F87" s="152">
        <v>0</v>
      </c>
      <c r="G87" s="152">
        <v>0</v>
      </c>
      <c r="H87" s="152">
        <v>0</v>
      </c>
      <c r="I87" s="36">
        <f>Table43[[#This Row],[Maximum Units Per Auth]]/Table43[[#This Row],[Max]]</f>
        <v>0</v>
      </c>
      <c r="J87" s="26">
        <v>38</v>
      </c>
      <c r="K87" s="37">
        <v>0.5</v>
      </c>
      <c r="L87" s="37">
        <v>7.125</v>
      </c>
      <c r="M87" s="37">
        <v>13.416666666666666</v>
      </c>
      <c r="N87" s="37">
        <v>24.208333333333332</v>
      </c>
      <c r="O87" s="76">
        <v>40</v>
      </c>
      <c r="P87" s="26">
        <v>3</v>
      </c>
      <c r="Q87" s="26">
        <v>42.75</v>
      </c>
      <c r="R87" s="26">
        <v>80.5</v>
      </c>
      <c r="S87" s="26">
        <v>145.25</v>
      </c>
      <c r="T87" s="26">
        <v>240</v>
      </c>
      <c r="U87" s="79"/>
    </row>
    <row r="88" spans="1:21" ht="20.100000000000001" customHeight="1" x14ac:dyDescent="0.2">
      <c r="A88" s="171" t="s">
        <v>116</v>
      </c>
      <c r="B88" s="157" t="s">
        <v>186</v>
      </c>
      <c r="C88" s="153" t="s">
        <v>222</v>
      </c>
      <c r="D88" s="153" t="s">
        <v>77</v>
      </c>
      <c r="E88" s="152" t="s">
        <v>80</v>
      </c>
      <c r="F88" s="152">
        <v>0</v>
      </c>
      <c r="G88" s="152">
        <v>0</v>
      </c>
      <c r="H88" s="152">
        <v>0</v>
      </c>
      <c r="I88" s="36">
        <f>Table43[[#This Row],[Maximum Units Per Auth]]/Table43[[#This Row],[Max]]</f>
        <v>0</v>
      </c>
      <c r="J88" s="26">
        <v>38</v>
      </c>
      <c r="K88" s="37">
        <v>1.5</v>
      </c>
      <c r="L88" s="37">
        <v>21.375</v>
      </c>
      <c r="M88" s="37">
        <v>40.25</v>
      </c>
      <c r="N88" s="37">
        <v>72.625</v>
      </c>
      <c r="O88" s="76">
        <v>120</v>
      </c>
      <c r="P88" s="26">
        <v>3</v>
      </c>
      <c r="Q88" s="26">
        <v>42.75</v>
      </c>
      <c r="R88" s="26">
        <v>80.5</v>
      </c>
      <c r="S88" s="26">
        <v>145.25</v>
      </c>
      <c r="T88" s="26">
        <v>240</v>
      </c>
      <c r="U88" s="79" t="s">
        <v>243</v>
      </c>
    </row>
    <row r="89" spans="1:21" ht="20.100000000000001" customHeight="1" x14ac:dyDescent="0.2">
      <c r="A89" s="171" t="s">
        <v>116</v>
      </c>
      <c r="B89" s="157" t="s">
        <v>187</v>
      </c>
      <c r="C89" s="153" t="s">
        <v>222</v>
      </c>
      <c r="D89" s="153" t="s">
        <v>77</v>
      </c>
      <c r="E89" s="152" t="s">
        <v>80</v>
      </c>
      <c r="F89" s="152">
        <v>0</v>
      </c>
      <c r="G89" s="152">
        <v>0</v>
      </c>
      <c r="H89" s="152">
        <v>0</v>
      </c>
      <c r="I89" s="36">
        <f>Table43[[#This Row],[Maximum Units Per Auth]]/Table43[[#This Row],[Max]]</f>
        <v>0</v>
      </c>
      <c r="J89" s="26">
        <v>38</v>
      </c>
      <c r="K89" s="37">
        <v>1.5</v>
      </c>
      <c r="L89" s="37">
        <v>21.375</v>
      </c>
      <c r="M89" s="37">
        <v>40.25</v>
      </c>
      <c r="N89" s="37">
        <v>72.625</v>
      </c>
      <c r="O89" s="76">
        <v>120</v>
      </c>
      <c r="P89" s="26">
        <v>3</v>
      </c>
      <c r="Q89" s="26">
        <v>42.75</v>
      </c>
      <c r="R89" s="26">
        <v>80.5</v>
      </c>
      <c r="S89" s="26">
        <v>145.25</v>
      </c>
      <c r="T89" s="26">
        <v>240</v>
      </c>
      <c r="U89" s="79" t="s">
        <v>243</v>
      </c>
    </row>
    <row r="90" spans="1:21" ht="20.100000000000001" customHeight="1" x14ac:dyDescent="0.2">
      <c r="A90" s="137" t="s">
        <v>116</v>
      </c>
      <c r="B90" s="157" t="s">
        <v>188</v>
      </c>
      <c r="C90" s="153" t="s">
        <v>222</v>
      </c>
      <c r="D90" s="153" t="s">
        <v>77</v>
      </c>
      <c r="E90" s="152" t="s">
        <v>80</v>
      </c>
      <c r="F90" s="152">
        <v>96</v>
      </c>
      <c r="G90" s="152">
        <v>240</v>
      </c>
      <c r="H90" s="152">
        <v>480</v>
      </c>
      <c r="I90" s="36">
        <f>Table43[[#This Row],[Maximum Units Per Auth]]/Table43[[#This Row],[Max]]</f>
        <v>2</v>
      </c>
      <c r="J90" s="26">
        <v>38</v>
      </c>
      <c r="K90" s="37">
        <v>1.5</v>
      </c>
      <c r="L90" s="37">
        <v>21.375</v>
      </c>
      <c r="M90" s="37">
        <v>40.25</v>
      </c>
      <c r="N90" s="37">
        <v>72.625</v>
      </c>
      <c r="O90" s="76">
        <v>120</v>
      </c>
      <c r="P90" s="26">
        <v>3</v>
      </c>
      <c r="Q90" s="26">
        <v>42.75</v>
      </c>
      <c r="R90" s="26">
        <v>80.5</v>
      </c>
      <c r="S90" s="26">
        <v>145.25</v>
      </c>
      <c r="T90" s="26">
        <v>240</v>
      </c>
      <c r="U90" s="79"/>
    </row>
    <row r="91" spans="1:21" ht="20.100000000000001" customHeight="1" x14ac:dyDescent="0.2">
      <c r="A91" s="171" t="s">
        <v>223</v>
      </c>
      <c r="B91" s="157" t="s">
        <v>331</v>
      </c>
      <c r="C91" s="153" t="s">
        <v>119</v>
      </c>
      <c r="D91" s="153" t="s">
        <v>77</v>
      </c>
      <c r="E91" s="140" t="s">
        <v>78</v>
      </c>
      <c r="F91" s="152">
        <v>0</v>
      </c>
      <c r="G91" s="152">
        <v>0</v>
      </c>
      <c r="H91" s="152">
        <v>0</v>
      </c>
      <c r="I91" s="33">
        <f>Table43[[#This Row],[Maximum Units Per Auth]]/Table43[[#This Row],[Max]]</f>
        <v>0</v>
      </c>
      <c r="J91" s="29">
        <v>38</v>
      </c>
      <c r="K91" s="34">
        <v>0.5</v>
      </c>
      <c r="L91" s="34">
        <v>7.125</v>
      </c>
      <c r="M91" s="34">
        <v>13.416666666666666</v>
      </c>
      <c r="N91" s="34">
        <v>24.208333333333332</v>
      </c>
      <c r="O91" s="76">
        <v>40</v>
      </c>
      <c r="P91" s="29">
        <v>3</v>
      </c>
      <c r="Q91" s="29">
        <v>42.75</v>
      </c>
      <c r="R91" s="29">
        <v>80.5</v>
      </c>
      <c r="S91" s="29">
        <v>145.25</v>
      </c>
      <c r="T91" s="29">
        <v>240</v>
      </c>
      <c r="U91" s="79"/>
    </row>
    <row r="92" spans="1:21" ht="20.100000000000001" customHeight="1" x14ac:dyDescent="0.2">
      <c r="A92" s="171" t="s">
        <v>223</v>
      </c>
      <c r="B92" s="157" t="s">
        <v>186</v>
      </c>
      <c r="C92" s="153" t="s">
        <v>119</v>
      </c>
      <c r="D92" s="153" t="s">
        <v>77</v>
      </c>
      <c r="E92" s="152" t="s">
        <v>80</v>
      </c>
      <c r="F92" s="152">
        <v>0</v>
      </c>
      <c r="G92" s="152">
        <v>0</v>
      </c>
      <c r="H92" s="152">
        <v>0</v>
      </c>
      <c r="I92" s="33">
        <f>Table43[[#This Row],[Maximum Units Per Auth]]/Table43[[#This Row],[Max]]</f>
        <v>0</v>
      </c>
      <c r="J92" s="29">
        <v>38</v>
      </c>
      <c r="K92" s="34">
        <v>1.5</v>
      </c>
      <c r="L92" s="34">
        <v>21.375</v>
      </c>
      <c r="M92" s="34">
        <v>40.25</v>
      </c>
      <c r="N92" s="34">
        <v>72.625</v>
      </c>
      <c r="O92" s="76">
        <v>120</v>
      </c>
      <c r="P92" s="29">
        <v>3</v>
      </c>
      <c r="Q92" s="29">
        <v>42.75</v>
      </c>
      <c r="R92" s="29">
        <v>80.5</v>
      </c>
      <c r="S92" s="29">
        <v>145.25</v>
      </c>
      <c r="T92" s="29">
        <v>240</v>
      </c>
      <c r="U92" s="79" t="s">
        <v>243</v>
      </c>
    </row>
    <row r="93" spans="1:21" ht="20.100000000000001" customHeight="1" x14ac:dyDescent="0.2">
      <c r="A93" s="171" t="s">
        <v>223</v>
      </c>
      <c r="B93" s="157" t="s">
        <v>187</v>
      </c>
      <c r="C93" s="153" t="s">
        <v>119</v>
      </c>
      <c r="D93" s="153" t="s">
        <v>77</v>
      </c>
      <c r="E93" s="152" t="s">
        <v>80</v>
      </c>
      <c r="F93" s="152">
        <v>0</v>
      </c>
      <c r="G93" s="152">
        <v>0</v>
      </c>
      <c r="H93" s="152">
        <v>0</v>
      </c>
      <c r="I93" s="33">
        <f>Table43[[#This Row],[Maximum Units Per Auth]]/Table43[[#This Row],[Max]]</f>
        <v>0</v>
      </c>
      <c r="J93" s="29">
        <v>38</v>
      </c>
      <c r="K93" s="34">
        <v>1.5</v>
      </c>
      <c r="L93" s="34">
        <v>21.375</v>
      </c>
      <c r="M93" s="34">
        <v>40.25</v>
      </c>
      <c r="N93" s="34">
        <v>72.625</v>
      </c>
      <c r="O93" s="76">
        <v>120</v>
      </c>
      <c r="P93" s="29">
        <v>3</v>
      </c>
      <c r="Q93" s="29">
        <v>42.75</v>
      </c>
      <c r="R93" s="29">
        <v>80.5</v>
      </c>
      <c r="S93" s="29">
        <v>145.25</v>
      </c>
      <c r="T93" s="29">
        <v>240</v>
      </c>
      <c r="U93" s="79" t="s">
        <v>243</v>
      </c>
    </row>
    <row r="94" spans="1:21" ht="20.100000000000001" customHeight="1" x14ac:dyDescent="0.2">
      <c r="A94" s="137" t="s">
        <v>223</v>
      </c>
      <c r="B94" s="157" t="s">
        <v>188</v>
      </c>
      <c r="C94" s="153" t="s">
        <v>119</v>
      </c>
      <c r="D94" s="153" t="s">
        <v>77</v>
      </c>
      <c r="E94" s="152" t="s">
        <v>80</v>
      </c>
      <c r="F94" s="152">
        <v>0</v>
      </c>
      <c r="G94" s="152">
        <v>240</v>
      </c>
      <c r="H94" s="152">
        <v>480</v>
      </c>
      <c r="I94" s="33">
        <f>Table43[[#This Row],[Maximum Units Per Auth]]/Table43[[#This Row],[Max]]</f>
        <v>2</v>
      </c>
      <c r="J94" s="29">
        <v>38</v>
      </c>
      <c r="K94" s="34">
        <v>1.5</v>
      </c>
      <c r="L94" s="34">
        <v>21.375</v>
      </c>
      <c r="M94" s="34">
        <v>40.25</v>
      </c>
      <c r="N94" s="34">
        <v>72.625</v>
      </c>
      <c r="O94" s="76">
        <v>120</v>
      </c>
      <c r="P94" s="29">
        <v>3</v>
      </c>
      <c r="Q94" s="29">
        <v>42.75</v>
      </c>
      <c r="R94" s="29">
        <v>80.5</v>
      </c>
      <c r="S94" s="29">
        <v>145.25</v>
      </c>
      <c r="T94" s="29">
        <v>240</v>
      </c>
      <c r="U94" s="79"/>
    </row>
    <row r="95" spans="1:21" ht="20.100000000000001" customHeight="1" x14ac:dyDescent="0.2">
      <c r="A95" s="171" t="s">
        <v>120</v>
      </c>
      <c r="B95" s="157" t="s">
        <v>331</v>
      </c>
      <c r="C95" s="153" t="s">
        <v>121</v>
      </c>
      <c r="D95" s="153" t="s">
        <v>85</v>
      </c>
      <c r="E95" s="140" t="s">
        <v>78</v>
      </c>
      <c r="F95" s="152">
        <v>0</v>
      </c>
      <c r="G95" s="152">
        <v>6</v>
      </c>
      <c r="H95" s="152">
        <v>6</v>
      </c>
      <c r="I95" s="33">
        <f>Table43[[#This Row],[Maximum Units Per Auth]]/Table43[[#This Row],[Max]]</f>
        <v>1.3333333333333333</v>
      </c>
      <c r="J95" s="29">
        <v>220</v>
      </c>
      <c r="K95" s="34">
        <v>0.16666666666666666</v>
      </c>
      <c r="L95" s="34">
        <v>0.5</v>
      </c>
      <c r="M95" s="34">
        <v>1.1666666666666667</v>
      </c>
      <c r="N95" s="34">
        <v>1.8333333333333333</v>
      </c>
      <c r="O95" s="76">
        <v>4.5</v>
      </c>
      <c r="P95" s="29">
        <v>1</v>
      </c>
      <c r="Q95" s="29">
        <v>3</v>
      </c>
      <c r="R95" s="29">
        <v>7</v>
      </c>
      <c r="S95" s="29">
        <v>11</v>
      </c>
      <c r="T95" s="29">
        <v>27</v>
      </c>
      <c r="U95" s="79"/>
    </row>
    <row r="96" spans="1:21" ht="20.100000000000001" customHeight="1" x14ac:dyDescent="0.2">
      <c r="A96" s="171" t="s">
        <v>120</v>
      </c>
      <c r="B96" s="157" t="s">
        <v>216</v>
      </c>
      <c r="C96" s="153" t="s">
        <v>121</v>
      </c>
      <c r="D96" s="153" t="s">
        <v>85</v>
      </c>
      <c r="E96" s="152" t="s">
        <v>80</v>
      </c>
      <c r="F96" s="152">
        <v>0</v>
      </c>
      <c r="G96" s="152">
        <v>24</v>
      </c>
      <c r="H96" s="152">
        <v>24</v>
      </c>
      <c r="I96" s="33">
        <f>Table43[[#This Row],[Maximum Units Per Auth]]/Table43[[#This Row],[Max]]</f>
        <v>1.7777777777777777</v>
      </c>
      <c r="J96" s="29">
        <v>220</v>
      </c>
      <c r="K96" s="34">
        <v>0.5</v>
      </c>
      <c r="L96" s="34">
        <v>1.5</v>
      </c>
      <c r="M96" s="34">
        <v>3.5</v>
      </c>
      <c r="N96" s="34">
        <v>5.5</v>
      </c>
      <c r="O96" s="76">
        <v>13.5</v>
      </c>
      <c r="P96" s="29">
        <v>1</v>
      </c>
      <c r="Q96" s="29">
        <v>3</v>
      </c>
      <c r="R96" s="29">
        <v>7</v>
      </c>
      <c r="S96" s="29">
        <v>11</v>
      </c>
      <c r="T96" s="29">
        <v>27</v>
      </c>
      <c r="U96" s="79"/>
    </row>
    <row r="97" spans="1:21" ht="20.100000000000001" customHeight="1" x14ac:dyDescent="0.2">
      <c r="A97" s="171" t="s">
        <v>120</v>
      </c>
      <c r="B97" s="157" t="s">
        <v>187</v>
      </c>
      <c r="C97" s="153" t="s">
        <v>121</v>
      </c>
      <c r="D97" s="153" t="s">
        <v>85</v>
      </c>
      <c r="E97" s="152" t="s">
        <v>80</v>
      </c>
      <c r="F97" s="152">
        <v>0</v>
      </c>
      <c r="G97" s="152">
        <v>24</v>
      </c>
      <c r="H97" s="152">
        <v>24</v>
      </c>
      <c r="I97" s="33">
        <f>Table43[[#This Row],[Maximum Units Per Auth]]/Table43[[#This Row],[Max]]</f>
        <v>1.7777777777777777</v>
      </c>
      <c r="J97" s="29">
        <v>220</v>
      </c>
      <c r="K97" s="34">
        <v>0.5</v>
      </c>
      <c r="L97" s="34">
        <v>1.5</v>
      </c>
      <c r="M97" s="34">
        <v>3.5</v>
      </c>
      <c r="N97" s="34">
        <v>5.5</v>
      </c>
      <c r="O97" s="76">
        <v>13.5</v>
      </c>
      <c r="P97" s="29">
        <v>1</v>
      </c>
      <c r="Q97" s="29">
        <v>3</v>
      </c>
      <c r="R97" s="29">
        <v>7</v>
      </c>
      <c r="S97" s="29">
        <v>11</v>
      </c>
      <c r="T97" s="29">
        <v>27</v>
      </c>
      <c r="U97" s="79"/>
    </row>
    <row r="98" spans="1:21" ht="20.100000000000001" customHeight="1" x14ac:dyDescent="0.2">
      <c r="A98" s="137" t="s">
        <v>120</v>
      </c>
      <c r="B98" s="157" t="s">
        <v>188</v>
      </c>
      <c r="C98" s="153" t="s">
        <v>121</v>
      </c>
      <c r="D98" s="153" t="s">
        <v>85</v>
      </c>
      <c r="E98" s="152" t="s">
        <v>80</v>
      </c>
      <c r="F98" s="152">
        <v>0</v>
      </c>
      <c r="G98" s="152">
        <v>24</v>
      </c>
      <c r="H98" s="152">
        <v>24</v>
      </c>
      <c r="I98" s="33">
        <f>Table43[[#This Row],[Maximum Units Per Auth]]/Table43[[#This Row],[Max]]</f>
        <v>1.7777777777777777</v>
      </c>
      <c r="J98" s="29">
        <v>220</v>
      </c>
      <c r="K98" s="34">
        <v>0.5</v>
      </c>
      <c r="L98" s="34">
        <v>1.5</v>
      </c>
      <c r="M98" s="34">
        <v>3.5</v>
      </c>
      <c r="N98" s="34">
        <v>5.5</v>
      </c>
      <c r="O98" s="76">
        <v>13.5</v>
      </c>
      <c r="P98" s="29">
        <v>1</v>
      </c>
      <c r="Q98" s="29">
        <v>3</v>
      </c>
      <c r="R98" s="29">
        <v>7</v>
      </c>
      <c r="S98" s="29">
        <v>11</v>
      </c>
      <c r="T98" s="29">
        <v>27</v>
      </c>
      <c r="U98" s="79"/>
    </row>
    <row r="99" spans="1:21" ht="20.100000000000001" customHeight="1" x14ac:dyDescent="0.2">
      <c r="A99" s="171" t="s">
        <v>123</v>
      </c>
      <c r="B99" s="157" t="s">
        <v>331</v>
      </c>
      <c r="C99" s="153" t="s">
        <v>124</v>
      </c>
      <c r="D99" s="153" t="s">
        <v>85</v>
      </c>
      <c r="E99" s="140" t="s">
        <v>78</v>
      </c>
      <c r="F99" s="152">
        <v>0</v>
      </c>
      <c r="G99" s="152">
        <v>2</v>
      </c>
      <c r="H99" s="152">
        <v>2</v>
      </c>
      <c r="I99" s="33">
        <f>Table43[[#This Row],[Maximum Units Per Auth]]/Table43[[#This Row],[Max]]</f>
        <v>0.92307692307692313</v>
      </c>
      <c r="J99" s="29">
        <v>326</v>
      </c>
      <c r="K99" s="34">
        <v>0.16666666666666666</v>
      </c>
      <c r="L99" s="34">
        <v>0.5</v>
      </c>
      <c r="M99" s="34">
        <v>0.83333333333333337</v>
      </c>
      <c r="N99" s="34">
        <v>1.1666666666666667</v>
      </c>
      <c r="O99" s="76">
        <v>2.1666666666666665</v>
      </c>
      <c r="P99" s="29">
        <v>1</v>
      </c>
      <c r="Q99" s="29">
        <v>3</v>
      </c>
      <c r="R99" s="29">
        <v>5</v>
      </c>
      <c r="S99" s="29">
        <v>7</v>
      </c>
      <c r="T99" s="29">
        <v>13</v>
      </c>
      <c r="U99" s="79"/>
    </row>
    <row r="100" spans="1:21" ht="20.100000000000001" customHeight="1" x14ac:dyDescent="0.2">
      <c r="A100" s="171" t="s">
        <v>123</v>
      </c>
      <c r="B100" s="157" t="s">
        <v>216</v>
      </c>
      <c r="C100" s="153" t="s">
        <v>124</v>
      </c>
      <c r="D100" s="153" t="s">
        <v>85</v>
      </c>
      <c r="E100" s="152" t="s">
        <v>86</v>
      </c>
      <c r="F100" s="152">
        <v>0</v>
      </c>
      <c r="G100" s="152">
        <v>12</v>
      </c>
      <c r="H100" s="152">
        <v>12</v>
      </c>
      <c r="I100" s="33">
        <f>Table43[[#This Row],[Maximum Units Per Auth]]/Table43[[#This Row],[Max]]</f>
        <v>0.92307692307692313</v>
      </c>
      <c r="J100" s="29">
        <v>326</v>
      </c>
      <c r="K100" s="34">
        <v>1</v>
      </c>
      <c r="L100" s="34">
        <v>3</v>
      </c>
      <c r="M100" s="34">
        <v>5</v>
      </c>
      <c r="N100" s="34">
        <v>7</v>
      </c>
      <c r="O100" s="76">
        <v>13</v>
      </c>
      <c r="P100" s="29">
        <v>1</v>
      </c>
      <c r="Q100" s="29">
        <v>3</v>
      </c>
      <c r="R100" s="29">
        <v>5</v>
      </c>
      <c r="S100" s="29">
        <v>7</v>
      </c>
      <c r="T100" s="29">
        <v>13</v>
      </c>
      <c r="U100" s="79"/>
    </row>
    <row r="101" spans="1:21" ht="20.100000000000001" customHeight="1" x14ac:dyDescent="0.2">
      <c r="A101" s="171" t="s">
        <v>123</v>
      </c>
      <c r="B101" s="157" t="s">
        <v>187</v>
      </c>
      <c r="C101" s="153" t="s">
        <v>124</v>
      </c>
      <c r="D101" s="153" t="s">
        <v>85</v>
      </c>
      <c r="E101" s="152" t="s">
        <v>86</v>
      </c>
      <c r="F101" s="152">
        <v>0</v>
      </c>
      <c r="G101" s="152">
        <v>12</v>
      </c>
      <c r="H101" s="152">
        <v>12</v>
      </c>
      <c r="I101" s="33">
        <f>Table43[[#This Row],[Maximum Units Per Auth]]/Table43[[#This Row],[Max]]</f>
        <v>0.92307692307692313</v>
      </c>
      <c r="J101" s="29">
        <v>326</v>
      </c>
      <c r="K101" s="34">
        <v>1</v>
      </c>
      <c r="L101" s="34">
        <v>3</v>
      </c>
      <c r="M101" s="34">
        <v>5</v>
      </c>
      <c r="N101" s="34">
        <v>7</v>
      </c>
      <c r="O101" s="76">
        <v>13</v>
      </c>
      <c r="P101" s="29">
        <v>1</v>
      </c>
      <c r="Q101" s="29">
        <v>3</v>
      </c>
      <c r="R101" s="29">
        <v>5</v>
      </c>
      <c r="S101" s="29">
        <v>7</v>
      </c>
      <c r="T101" s="29">
        <v>13</v>
      </c>
      <c r="U101" s="79"/>
    </row>
    <row r="102" spans="1:21" ht="20.100000000000001" customHeight="1" x14ac:dyDescent="0.2">
      <c r="A102" s="171" t="s">
        <v>123</v>
      </c>
      <c r="B102" s="157" t="s">
        <v>188</v>
      </c>
      <c r="C102" s="153" t="s">
        <v>124</v>
      </c>
      <c r="D102" s="153" t="s">
        <v>85</v>
      </c>
      <c r="E102" s="152" t="s">
        <v>86</v>
      </c>
      <c r="F102" s="152">
        <v>0</v>
      </c>
      <c r="G102" s="152">
        <v>12</v>
      </c>
      <c r="H102" s="152">
        <v>12</v>
      </c>
      <c r="I102" s="33">
        <f>Table43[[#This Row],[Maximum Units Per Auth]]/Table43[[#This Row],[Max]]</f>
        <v>0.92307692307692313</v>
      </c>
      <c r="J102" s="29">
        <v>326</v>
      </c>
      <c r="K102" s="34">
        <v>1</v>
      </c>
      <c r="L102" s="34">
        <v>3</v>
      </c>
      <c r="M102" s="34">
        <v>5</v>
      </c>
      <c r="N102" s="34">
        <v>7</v>
      </c>
      <c r="O102" s="76">
        <v>13</v>
      </c>
      <c r="P102" s="29">
        <v>1</v>
      </c>
      <c r="Q102" s="29">
        <v>3</v>
      </c>
      <c r="R102" s="29">
        <v>5</v>
      </c>
      <c r="S102" s="29">
        <v>7</v>
      </c>
      <c r="T102" s="29">
        <v>13</v>
      </c>
      <c r="U102" s="79"/>
    </row>
    <row r="103" spans="1:21" ht="20.100000000000001" customHeight="1" x14ac:dyDescent="0.2">
      <c r="A103" s="171" t="s">
        <v>125</v>
      </c>
      <c r="B103" s="157" t="s">
        <v>331</v>
      </c>
      <c r="C103" s="153" t="s">
        <v>126</v>
      </c>
      <c r="D103" s="153" t="s">
        <v>85</v>
      </c>
      <c r="E103" s="140" t="s">
        <v>78</v>
      </c>
      <c r="F103" s="152">
        <v>0</v>
      </c>
      <c r="G103" s="152">
        <v>2</v>
      </c>
      <c r="H103" s="152">
        <v>2</v>
      </c>
      <c r="I103" s="36">
        <f>Table43[[#This Row],[Maximum Units Per Auth]]/Table43[[#This Row],[Max]]</f>
        <v>12</v>
      </c>
      <c r="J103" s="26">
        <v>1</v>
      </c>
      <c r="K103" s="37">
        <v>0.16666666666666666</v>
      </c>
      <c r="L103" s="37">
        <v>0.16666666666666666</v>
      </c>
      <c r="M103" s="37">
        <v>0.16666666666666666</v>
      </c>
      <c r="N103" s="37">
        <v>0.16666666666666666</v>
      </c>
      <c r="O103" s="76">
        <v>0.16666666666666666</v>
      </c>
      <c r="P103" s="26">
        <v>1</v>
      </c>
      <c r="Q103" s="26">
        <v>1</v>
      </c>
      <c r="R103" s="26">
        <v>1</v>
      </c>
      <c r="S103" s="26">
        <v>1</v>
      </c>
      <c r="T103" s="26">
        <v>1</v>
      </c>
      <c r="U103" s="79"/>
    </row>
    <row r="104" spans="1:21" ht="20.100000000000001" customHeight="1" x14ac:dyDescent="0.2">
      <c r="A104" s="171" t="s">
        <v>125</v>
      </c>
      <c r="B104" s="157" t="s">
        <v>186</v>
      </c>
      <c r="C104" s="153" t="s">
        <v>126</v>
      </c>
      <c r="D104" s="153" t="s">
        <v>85</v>
      </c>
      <c r="E104" s="152" t="s">
        <v>86</v>
      </c>
      <c r="F104" s="152">
        <v>0</v>
      </c>
      <c r="G104" s="152">
        <v>1</v>
      </c>
      <c r="H104" s="152">
        <v>1</v>
      </c>
      <c r="I104" s="36">
        <f>Table43[[#This Row],[Maximum Units Per Auth]]/Table43[[#This Row],[Max]]</f>
        <v>1</v>
      </c>
      <c r="J104" s="26">
        <v>1</v>
      </c>
      <c r="K104" s="37">
        <v>1</v>
      </c>
      <c r="L104" s="37">
        <v>1</v>
      </c>
      <c r="M104" s="37">
        <v>1</v>
      </c>
      <c r="N104" s="37">
        <v>1</v>
      </c>
      <c r="O104" s="76">
        <v>1</v>
      </c>
      <c r="P104" s="26">
        <v>1</v>
      </c>
      <c r="Q104" s="26">
        <v>1</v>
      </c>
      <c r="R104" s="26">
        <v>1</v>
      </c>
      <c r="S104" s="26">
        <v>1</v>
      </c>
      <c r="T104" s="26">
        <v>1</v>
      </c>
      <c r="U104" s="79"/>
    </row>
    <row r="105" spans="1:21" ht="20.100000000000001" customHeight="1" x14ac:dyDescent="0.2">
      <c r="A105" s="171" t="s">
        <v>125</v>
      </c>
      <c r="B105" s="157" t="s">
        <v>187</v>
      </c>
      <c r="C105" s="153" t="s">
        <v>126</v>
      </c>
      <c r="D105" s="153" t="s">
        <v>85</v>
      </c>
      <c r="E105" s="152" t="s">
        <v>86</v>
      </c>
      <c r="F105" s="152">
        <v>0</v>
      </c>
      <c r="G105" s="152">
        <v>1</v>
      </c>
      <c r="H105" s="152">
        <v>1</v>
      </c>
      <c r="I105" s="36">
        <f>Table43[[#This Row],[Maximum Units Per Auth]]/Table43[[#This Row],[Max]]</f>
        <v>1</v>
      </c>
      <c r="J105" s="26">
        <v>1</v>
      </c>
      <c r="K105" s="37">
        <v>1</v>
      </c>
      <c r="L105" s="37">
        <v>1</v>
      </c>
      <c r="M105" s="37">
        <v>1</v>
      </c>
      <c r="N105" s="37">
        <v>1</v>
      </c>
      <c r="O105" s="76">
        <v>1</v>
      </c>
      <c r="P105" s="26">
        <v>1</v>
      </c>
      <c r="Q105" s="26">
        <v>1</v>
      </c>
      <c r="R105" s="26">
        <v>1</v>
      </c>
      <c r="S105" s="26">
        <v>1</v>
      </c>
      <c r="T105" s="26">
        <v>1</v>
      </c>
      <c r="U105" s="79"/>
    </row>
    <row r="106" spans="1:21" ht="20.100000000000001" customHeight="1" x14ac:dyDescent="0.2">
      <c r="A106" s="171" t="s">
        <v>125</v>
      </c>
      <c r="B106" s="157" t="s">
        <v>188</v>
      </c>
      <c r="C106" s="153" t="s">
        <v>126</v>
      </c>
      <c r="D106" s="153" t="s">
        <v>85</v>
      </c>
      <c r="E106" s="152" t="s">
        <v>86</v>
      </c>
      <c r="F106" s="152">
        <v>0</v>
      </c>
      <c r="G106" s="152">
        <v>1</v>
      </c>
      <c r="H106" s="152">
        <v>1</v>
      </c>
      <c r="I106" s="36">
        <f>Table43[[#This Row],[Maximum Units Per Auth]]/Table43[[#This Row],[Max]]</f>
        <v>1</v>
      </c>
      <c r="J106" s="26">
        <v>1</v>
      </c>
      <c r="K106" s="37">
        <v>1</v>
      </c>
      <c r="L106" s="37">
        <v>1</v>
      </c>
      <c r="M106" s="37">
        <v>1</v>
      </c>
      <c r="N106" s="37">
        <v>1</v>
      </c>
      <c r="O106" s="76">
        <v>1</v>
      </c>
      <c r="P106" s="26">
        <v>1</v>
      </c>
      <c r="Q106" s="26">
        <v>1</v>
      </c>
      <c r="R106" s="26">
        <v>1</v>
      </c>
      <c r="S106" s="26">
        <v>1</v>
      </c>
      <c r="T106" s="26">
        <v>1</v>
      </c>
      <c r="U106" s="79"/>
    </row>
    <row r="107" spans="1:21" ht="20.100000000000001" customHeight="1" x14ac:dyDescent="0.2">
      <c r="A107" s="171" t="s">
        <v>127</v>
      </c>
      <c r="B107" s="157" t="s">
        <v>331</v>
      </c>
      <c r="C107" s="151" t="s">
        <v>128</v>
      </c>
      <c r="D107" s="151" t="s">
        <v>85</v>
      </c>
      <c r="E107" s="140" t="s">
        <v>78</v>
      </c>
      <c r="F107" s="152">
        <v>0</v>
      </c>
      <c r="G107" s="152">
        <v>2</v>
      </c>
      <c r="H107" s="152">
        <v>2</v>
      </c>
      <c r="I107" s="33">
        <f>Table43[[#This Row],[Maximum Units Per Auth]]/Table43[[#This Row],[Max]]</f>
        <v>12</v>
      </c>
      <c r="J107" s="29">
        <v>5</v>
      </c>
      <c r="K107" s="34">
        <v>0.16666666666666666</v>
      </c>
      <c r="L107" s="34">
        <v>0.16666666666666666</v>
      </c>
      <c r="M107" s="34">
        <v>0.16666666666666666</v>
      </c>
      <c r="N107" s="34">
        <v>0.16666666666666666</v>
      </c>
      <c r="O107" s="76">
        <v>0.16666666666666666</v>
      </c>
      <c r="P107" s="29">
        <v>1</v>
      </c>
      <c r="Q107" s="29">
        <v>1</v>
      </c>
      <c r="R107" s="29">
        <v>1</v>
      </c>
      <c r="S107" s="29">
        <v>1</v>
      </c>
      <c r="T107" s="29">
        <v>1</v>
      </c>
      <c r="U107" s="79"/>
    </row>
    <row r="108" spans="1:21" ht="20.100000000000001" customHeight="1" x14ac:dyDescent="0.2">
      <c r="A108" s="171" t="s">
        <v>127</v>
      </c>
      <c r="B108" s="157" t="s">
        <v>186</v>
      </c>
      <c r="C108" s="151" t="s">
        <v>128</v>
      </c>
      <c r="D108" s="151" t="s">
        <v>85</v>
      </c>
      <c r="E108" s="152" t="s">
        <v>86</v>
      </c>
      <c r="F108" s="152">
        <v>0</v>
      </c>
      <c r="G108" s="152">
        <v>1</v>
      </c>
      <c r="H108" s="152">
        <v>1</v>
      </c>
      <c r="I108" s="33">
        <f>Table43[[#This Row],[Maximum Units Per Auth]]/Table43[[#This Row],[Max]]</f>
        <v>1</v>
      </c>
      <c r="J108" s="29">
        <v>5</v>
      </c>
      <c r="K108" s="34">
        <v>1</v>
      </c>
      <c r="L108" s="34">
        <v>1</v>
      </c>
      <c r="M108" s="34">
        <v>1</v>
      </c>
      <c r="N108" s="34">
        <v>1</v>
      </c>
      <c r="O108" s="76">
        <v>1</v>
      </c>
      <c r="P108" s="29">
        <v>1</v>
      </c>
      <c r="Q108" s="29">
        <v>1</v>
      </c>
      <c r="R108" s="29">
        <v>1</v>
      </c>
      <c r="S108" s="29">
        <v>1</v>
      </c>
      <c r="T108" s="29">
        <v>1</v>
      </c>
      <c r="U108" s="79"/>
    </row>
    <row r="109" spans="1:21" ht="20.100000000000001" customHeight="1" x14ac:dyDescent="0.2">
      <c r="A109" s="171" t="s">
        <v>127</v>
      </c>
      <c r="B109" s="157" t="s">
        <v>187</v>
      </c>
      <c r="C109" s="151" t="s">
        <v>128</v>
      </c>
      <c r="D109" s="151" t="s">
        <v>85</v>
      </c>
      <c r="E109" s="152" t="s">
        <v>86</v>
      </c>
      <c r="F109" s="152">
        <v>0</v>
      </c>
      <c r="G109" s="152">
        <v>1</v>
      </c>
      <c r="H109" s="152">
        <v>1</v>
      </c>
      <c r="I109" s="33">
        <f>Table43[[#This Row],[Maximum Units Per Auth]]/Table43[[#This Row],[Max]]</f>
        <v>1</v>
      </c>
      <c r="J109" s="29">
        <v>5</v>
      </c>
      <c r="K109" s="34">
        <v>1</v>
      </c>
      <c r="L109" s="34">
        <v>1</v>
      </c>
      <c r="M109" s="34">
        <v>1</v>
      </c>
      <c r="N109" s="34">
        <v>1</v>
      </c>
      <c r="O109" s="76">
        <v>1</v>
      </c>
      <c r="P109" s="29">
        <v>1</v>
      </c>
      <c r="Q109" s="29">
        <v>1</v>
      </c>
      <c r="R109" s="29">
        <v>1</v>
      </c>
      <c r="S109" s="29">
        <v>1</v>
      </c>
      <c r="T109" s="29">
        <v>1</v>
      </c>
      <c r="U109" s="79"/>
    </row>
    <row r="110" spans="1:21" ht="20.100000000000001" customHeight="1" x14ac:dyDescent="0.2">
      <c r="A110" s="171" t="s">
        <v>127</v>
      </c>
      <c r="B110" s="157" t="s">
        <v>188</v>
      </c>
      <c r="C110" s="151" t="s">
        <v>128</v>
      </c>
      <c r="D110" s="151" t="s">
        <v>85</v>
      </c>
      <c r="E110" s="152" t="s">
        <v>86</v>
      </c>
      <c r="F110" s="152">
        <v>0</v>
      </c>
      <c r="G110" s="152">
        <v>1</v>
      </c>
      <c r="H110" s="152">
        <v>1</v>
      </c>
      <c r="I110" s="33">
        <f>Table43[[#This Row],[Maximum Units Per Auth]]/Table43[[#This Row],[Max]]</f>
        <v>1</v>
      </c>
      <c r="J110" s="29">
        <v>5</v>
      </c>
      <c r="K110" s="34">
        <v>1</v>
      </c>
      <c r="L110" s="34">
        <v>1</v>
      </c>
      <c r="M110" s="34">
        <v>1</v>
      </c>
      <c r="N110" s="34">
        <v>1</v>
      </c>
      <c r="O110" s="76">
        <v>1</v>
      </c>
      <c r="P110" s="29">
        <v>1</v>
      </c>
      <c r="Q110" s="29">
        <v>1</v>
      </c>
      <c r="R110" s="29">
        <v>1</v>
      </c>
      <c r="S110" s="29">
        <v>1</v>
      </c>
      <c r="T110" s="29">
        <v>1</v>
      </c>
      <c r="U110" s="79"/>
    </row>
    <row r="111" spans="1:21" ht="80.099999999999994" customHeight="1" x14ac:dyDescent="0.2">
      <c r="A111" s="171" t="s">
        <v>129</v>
      </c>
      <c r="B111" s="157" t="s">
        <v>331</v>
      </c>
      <c r="C111" s="153" t="s">
        <v>130</v>
      </c>
      <c r="D111" s="153" t="s">
        <v>131</v>
      </c>
      <c r="E111" s="140" t="s">
        <v>78</v>
      </c>
      <c r="F111" s="152">
        <v>0</v>
      </c>
      <c r="G111" s="152">
        <v>0</v>
      </c>
      <c r="H111" s="152">
        <v>0</v>
      </c>
      <c r="I111" s="36">
        <f>Table43[[#This Row],[Maximum Units Per Auth]]/Table43[[#This Row],[Max]]</f>
        <v>0</v>
      </c>
      <c r="J111" s="26">
        <v>11</v>
      </c>
      <c r="K111" s="37">
        <v>0.16666666666666666</v>
      </c>
      <c r="L111" s="37">
        <v>0.66666666666666663</v>
      </c>
      <c r="M111" s="37">
        <v>0.66666666666666663</v>
      </c>
      <c r="N111" s="37">
        <v>1</v>
      </c>
      <c r="O111" s="76">
        <v>1.6666666666666667</v>
      </c>
      <c r="P111" s="26">
        <v>1</v>
      </c>
      <c r="Q111" s="26">
        <v>4</v>
      </c>
      <c r="R111" s="26">
        <v>4</v>
      </c>
      <c r="S111" s="26">
        <v>6</v>
      </c>
      <c r="T111" s="26">
        <v>10</v>
      </c>
      <c r="U111" s="79"/>
    </row>
    <row r="112" spans="1:21" ht="80.099999999999994" customHeight="1" x14ac:dyDescent="0.2">
      <c r="A112" s="171" t="s">
        <v>129</v>
      </c>
      <c r="B112" s="157" t="s">
        <v>186</v>
      </c>
      <c r="C112" s="153" t="s">
        <v>244</v>
      </c>
      <c r="D112" s="153" t="s">
        <v>131</v>
      </c>
      <c r="E112" s="152" t="s">
        <v>86</v>
      </c>
      <c r="F112" s="152">
        <v>0</v>
      </c>
      <c r="G112" s="152">
        <v>10</v>
      </c>
      <c r="H112" s="152">
        <v>10</v>
      </c>
      <c r="I112" s="36">
        <f>Table43[[#This Row],[Maximum Units Per Auth]]/Table43[[#This Row],[Max]]</f>
        <v>1</v>
      </c>
      <c r="J112" s="26">
        <v>11</v>
      </c>
      <c r="K112" s="37">
        <v>1</v>
      </c>
      <c r="L112" s="37">
        <v>4</v>
      </c>
      <c r="M112" s="37">
        <v>4</v>
      </c>
      <c r="N112" s="37">
        <v>6</v>
      </c>
      <c r="O112" s="76">
        <v>10</v>
      </c>
      <c r="P112" s="26">
        <v>1</v>
      </c>
      <c r="Q112" s="26">
        <v>4</v>
      </c>
      <c r="R112" s="26">
        <v>4</v>
      </c>
      <c r="S112" s="26">
        <v>6</v>
      </c>
      <c r="T112" s="26">
        <v>10</v>
      </c>
      <c r="U112" s="79"/>
    </row>
    <row r="113" spans="1:21" ht="80.099999999999994" customHeight="1" x14ac:dyDescent="0.2">
      <c r="A113" s="171" t="s">
        <v>129</v>
      </c>
      <c r="B113" s="157" t="s">
        <v>187</v>
      </c>
      <c r="C113" s="153" t="s">
        <v>245</v>
      </c>
      <c r="D113" s="153" t="s">
        <v>131</v>
      </c>
      <c r="E113" s="152" t="s">
        <v>86</v>
      </c>
      <c r="F113" s="152">
        <v>0</v>
      </c>
      <c r="G113" s="152">
        <v>10</v>
      </c>
      <c r="H113" s="152">
        <v>10</v>
      </c>
      <c r="I113" s="36">
        <f>Table43[[#This Row],[Maximum Units Per Auth]]/Table43[[#This Row],[Max]]</f>
        <v>1</v>
      </c>
      <c r="J113" s="26">
        <v>11</v>
      </c>
      <c r="K113" s="37">
        <v>1</v>
      </c>
      <c r="L113" s="37">
        <v>4</v>
      </c>
      <c r="M113" s="37">
        <v>4</v>
      </c>
      <c r="N113" s="37">
        <v>6</v>
      </c>
      <c r="O113" s="76">
        <v>10</v>
      </c>
      <c r="P113" s="26">
        <v>1</v>
      </c>
      <c r="Q113" s="26">
        <v>4</v>
      </c>
      <c r="R113" s="26">
        <v>4</v>
      </c>
      <c r="S113" s="26">
        <v>6</v>
      </c>
      <c r="T113" s="26">
        <v>10</v>
      </c>
      <c r="U113" s="79"/>
    </row>
    <row r="114" spans="1:21" ht="80.099999999999994" customHeight="1" x14ac:dyDescent="0.2">
      <c r="A114" s="171" t="s">
        <v>129</v>
      </c>
      <c r="B114" s="157" t="s">
        <v>188</v>
      </c>
      <c r="C114" s="153" t="s">
        <v>246</v>
      </c>
      <c r="D114" s="153" t="s">
        <v>131</v>
      </c>
      <c r="E114" s="152" t="s">
        <v>86</v>
      </c>
      <c r="F114" s="152">
        <v>0</v>
      </c>
      <c r="G114" s="152">
        <v>10</v>
      </c>
      <c r="H114" s="152">
        <v>10</v>
      </c>
      <c r="I114" s="36">
        <f>Table43[[#This Row],[Maximum Units Per Auth]]/Table43[[#This Row],[Max]]</f>
        <v>1</v>
      </c>
      <c r="J114" s="26">
        <v>11</v>
      </c>
      <c r="K114" s="37">
        <v>1</v>
      </c>
      <c r="L114" s="37">
        <v>4</v>
      </c>
      <c r="M114" s="37">
        <v>4</v>
      </c>
      <c r="N114" s="37">
        <v>6</v>
      </c>
      <c r="O114" s="76">
        <v>10</v>
      </c>
      <c r="P114" s="26">
        <v>1</v>
      </c>
      <c r="Q114" s="26">
        <v>4</v>
      </c>
      <c r="R114" s="26">
        <v>4</v>
      </c>
      <c r="S114" s="26">
        <v>6</v>
      </c>
      <c r="T114" s="26">
        <v>10</v>
      </c>
      <c r="U114" s="79"/>
    </row>
    <row r="115" spans="1:21" ht="20.100000000000001" customHeight="1" x14ac:dyDescent="0.2">
      <c r="A115" s="171" t="s">
        <v>226</v>
      </c>
      <c r="B115" s="157" t="s">
        <v>331</v>
      </c>
      <c r="C115" s="153" t="s">
        <v>150</v>
      </c>
      <c r="D115" s="153" t="s">
        <v>77</v>
      </c>
      <c r="E115" s="140" t="s">
        <v>78</v>
      </c>
      <c r="F115" s="152">
        <v>0</v>
      </c>
      <c r="G115" s="152">
        <v>2</v>
      </c>
      <c r="H115" s="152">
        <v>2</v>
      </c>
      <c r="I115" s="36">
        <f>Table43[[#This Row],[Maximum Units Per Auth]]/Table43[[#This Row],[Max]]</f>
        <v>2.4</v>
      </c>
      <c r="J115" s="26">
        <v>2</v>
      </c>
      <c r="K115" s="37">
        <v>0.5</v>
      </c>
      <c r="L115" s="37">
        <v>0.58333333333333337</v>
      </c>
      <c r="M115" s="37">
        <v>0.66666666666666663</v>
      </c>
      <c r="N115" s="37">
        <v>0.75</v>
      </c>
      <c r="O115" s="76">
        <v>0.83333333333333337</v>
      </c>
      <c r="P115" s="26">
        <v>3</v>
      </c>
      <c r="Q115" s="26">
        <v>3.5</v>
      </c>
      <c r="R115" s="26">
        <v>4</v>
      </c>
      <c r="S115" s="26">
        <v>4.5</v>
      </c>
      <c r="T115" s="26">
        <v>5</v>
      </c>
      <c r="U115" s="79"/>
    </row>
    <row r="116" spans="1:21" ht="20.100000000000001" customHeight="1" x14ac:dyDescent="0.2">
      <c r="A116" s="171" t="s">
        <v>226</v>
      </c>
      <c r="B116" s="157" t="s">
        <v>331</v>
      </c>
      <c r="C116" s="153" t="s">
        <v>227</v>
      </c>
      <c r="D116" s="153" t="s">
        <v>85</v>
      </c>
      <c r="E116" s="140" t="s">
        <v>78</v>
      </c>
      <c r="F116" s="152">
        <v>0</v>
      </c>
      <c r="G116" s="152">
        <v>12</v>
      </c>
      <c r="H116" s="152">
        <v>12</v>
      </c>
      <c r="I116" s="33"/>
      <c r="J116" s="29"/>
      <c r="K116" s="34"/>
      <c r="L116" s="34"/>
      <c r="M116" s="34"/>
      <c r="N116" s="34"/>
      <c r="O116" s="76"/>
      <c r="P116" s="29"/>
      <c r="Q116" s="29"/>
      <c r="R116" s="29"/>
      <c r="S116" s="29"/>
      <c r="T116" s="29"/>
      <c r="U116" s="79"/>
    </row>
    <row r="117" spans="1:21" ht="20.100000000000001" customHeight="1" x14ac:dyDescent="0.2">
      <c r="A117" s="171" t="s">
        <v>226</v>
      </c>
      <c r="B117" s="157" t="s">
        <v>186</v>
      </c>
      <c r="C117" s="153" t="s">
        <v>227</v>
      </c>
      <c r="D117" s="153" t="s">
        <v>85</v>
      </c>
      <c r="E117" s="152" t="s">
        <v>86</v>
      </c>
      <c r="F117" s="152">
        <v>0</v>
      </c>
      <c r="G117" s="152">
        <v>30</v>
      </c>
      <c r="H117" s="152">
        <v>30</v>
      </c>
      <c r="I117" s="33"/>
      <c r="J117" s="29"/>
      <c r="K117" s="34"/>
      <c r="L117" s="34"/>
      <c r="M117" s="34"/>
      <c r="N117" s="34"/>
      <c r="O117" s="76"/>
      <c r="P117" s="29"/>
      <c r="Q117" s="29"/>
      <c r="R117" s="29"/>
      <c r="S117" s="29"/>
      <c r="T117" s="29"/>
      <c r="U117" s="79"/>
    </row>
    <row r="118" spans="1:21" ht="20.100000000000001" customHeight="1" x14ac:dyDescent="0.2">
      <c r="A118" s="171" t="s">
        <v>226</v>
      </c>
      <c r="B118" s="157" t="s">
        <v>186</v>
      </c>
      <c r="C118" s="153" t="s">
        <v>150</v>
      </c>
      <c r="D118" s="153" t="s">
        <v>77</v>
      </c>
      <c r="E118" s="152" t="s">
        <v>80</v>
      </c>
      <c r="F118" s="152">
        <v>0</v>
      </c>
      <c r="G118" s="152">
        <v>3</v>
      </c>
      <c r="H118" s="152">
        <v>3</v>
      </c>
      <c r="I118" s="36">
        <f>Table43[[#This Row],[Maximum Units Per Auth]]/Table43[[#This Row],[Max]]</f>
        <v>1.2</v>
      </c>
      <c r="J118" s="26">
        <v>2</v>
      </c>
      <c r="K118" s="37">
        <v>1.5</v>
      </c>
      <c r="L118" s="37">
        <v>1.75</v>
      </c>
      <c r="M118" s="37">
        <v>2</v>
      </c>
      <c r="N118" s="37">
        <v>2.25</v>
      </c>
      <c r="O118" s="76">
        <v>2.5</v>
      </c>
      <c r="P118" s="26">
        <v>3</v>
      </c>
      <c r="Q118" s="26">
        <v>3.5</v>
      </c>
      <c r="R118" s="26">
        <v>4</v>
      </c>
      <c r="S118" s="26">
        <v>4.5</v>
      </c>
      <c r="T118" s="26">
        <v>5</v>
      </c>
      <c r="U118" s="79"/>
    </row>
    <row r="119" spans="1:21" ht="20.100000000000001" customHeight="1" x14ac:dyDescent="0.2">
      <c r="A119" s="171" t="s">
        <v>226</v>
      </c>
      <c r="B119" s="157" t="s">
        <v>187</v>
      </c>
      <c r="C119" s="153" t="s">
        <v>227</v>
      </c>
      <c r="D119" s="153" t="s">
        <v>85</v>
      </c>
      <c r="E119" s="152" t="s">
        <v>86</v>
      </c>
      <c r="F119" s="152">
        <v>0</v>
      </c>
      <c r="G119" s="152">
        <v>30</v>
      </c>
      <c r="H119" s="152">
        <v>30</v>
      </c>
      <c r="I119" s="33"/>
      <c r="J119" s="29"/>
      <c r="K119" s="34"/>
      <c r="L119" s="34"/>
      <c r="M119" s="34"/>
      <c r="N119" s="34"/>
      <c r="O119" s="76"/>
      <c r="P119" s="29"/>
      <c r="Q119" s="29"/>
      <c r="R119" s="29"/>
      <c r="S119" s="29"/>
      <c r="T119" s="29"/>
      <c r="U119" s="79"/>
    </row>
    <row r="120" spans="1:21" ht="20.100000000000001" customHeight="1" x14ac:dyDescent="0.2">
      <c r="A120" s="137" t="s">
        <v>226</v>
      </c>
      <c r="B120" s="157" t="s">
        <v>187</v>
      </c>
      <c r="C120" s="153" t="s">
        <v>150</v>
      </c>
      <c r="D120" s="153" t="s">
        <v>77</v>
      </c>
      <c r="E120" s="152" t="s">
        <v>80</v>
      </c>
      <c r="F120" s="152">
        <v>0</v>
      </c>
      <c r="G120" s="152">
        <v>3</v>
      </c>
      <c r="H120" s="152">
        <v>3</v>
      </c>
      <c r="I120" s="36">
        <f>Table43[[#This Row],[Maximum Units Per Auth]]/Table43[[#This Row],[Max]]</f>
        <v>1.2</v>
      </c>
      <c r="J120" s="26">
        <v>2</v>
      </c>
      <c r="K120" s="37">
        <v>1.5</v>
      </c>
      <c r="L120" s="37">
        <v>1.75</v>
      </c>
      <c r="M120" s="37">
        <v>2</v>
      </c>
      <c r="N120" s="37">
        <v>2.25</v>
      </c>
      <c r="O120" s="76">
        <v>2.5</v>
      </c>
      <c r="P120" s="26">
        <v>3</v>
      </c>
      <c r="Q120" s="26">
        <v>3.5</v>
      </c>
      <c r="R120" s="26">
        <v>4</v>
      </c>
      <c r="S120" s="26">
        <v>4.5</v>
      </c>
      <c r="T120" s="26">
        <v>5</v>
      </c>
      <c r="U120" s="79" t="s">
        <v>247</v>
      </c>
    </row>
    <row r="121" spans="1:21" ht="20.100000000000001" customHeight="1" x14ac:dyDescent="0.2">
      <c r="A121" s="171" t="s">
        <v>226</v>
      </c>
      <c r="B121" s="157" t="s">
        <v>188</v>
      </c>
      <c r="C121" s="153" t="s">
        <v>227</v>
      </c>
      <c r="D121" s="153" t="s">
        <v>85</v>
      </c>
      <c r="E121" s="152" t="s">
        <v>86</v>
      </c>
      <c r="F121" s="152">
        <v>0</v>
      </c>
      <c r="G121" s="152">
        <v>30</v>
      </c>
      <c r="H121" s="152">
        <v>30</v>
      </c>
      <c r="I121" s="33"/>
      <c r="J121" s="29"/>
      <c r="K121" s="34"/>
      <c r="L121" s="34"/>
      <c r="M121" s="34"/>
      <c r="N121" s="34"/>
      <c r="O121" s="76"/>
      <c r="P121" s="29"/>
      <c r="Q121" s="29"/>
      <c r="R121" s="29"/>
      <c r="S121" s="29"/>
      <c r="T121" s="29"/>
      <c r="U121" s="79"/>
    </row>
    <row r="122" spans="1:21" ht="20.100000000000001" customHeight="1" x14ac:dyDescent="0.2">
      <c r="A122" s="137" t="s">
        <v>226</v>
      </c>
      <c r="B122" s="157" t="s">
        <v>188</v>
      </c>
      <c r="C122" s="153" t="s">
        <v>150</v>
      </c>
      <c r="D122" s="153" t="s">
        <v>77</v>
      </c>
      <c r="E122" s="152" t="s">
        <v>80</v>
      </c>
      <c r="F122" s="152">
        <v>0</v>
      </c>
      <c r="G122" s="152">
        <v>3</v>
      </c>
      <c r="H122" s="152">
        <v>3</v>
      </c>
      <c r="I122" s="36">
        <f>Table43[[#This Row],[Maximum Units Per Auth]]/Table43[[#This Row],[Max]]</f>
        <v>1.2</v>
      </c>
      <c r="J122" s="26">
        <v>2</v>
      </c>
      <c r="K122" s="37">
        <v>1.5</v>
      </c>
      <c r="L122" s="37">
        <v>1.75</v>
      </c>
      <c r="M122" s="37">
        <v>2</v>
      </c>
      <c r="N122" s="37">
        <v>2.25</v>
      </c>
      <c r="O122" s="76">
        <v>2.5</v>
      </c>
      <c r="P122" s="26">
        <v>3</v>
      </c>
      <c r="Q122" s="26">
        <v>3.5</v>
      </c>
      <c r="R122" s="26">
        <v>4</v>
      </c>
      <c r="S122" s="26">
        <v>4.5</v>
      </c>
      <c r="T122" s="26">
        <v>5</v>
      </c>
      <c r="U122" s="79" t="s">
        <v>248</v>
      </c>
    </row>
    <row r="123" spans="1:21" ht="39.950000000000003" customHeight="1" x14ac:dyDescent="0.2">
      <c r="A123" s="171" t="s">
        <v>228</v>
      </c>
      <c r="B123" s="157" t="s">
        <v>331</v>
      </c>
      <c r="C123" s="153" t="s">
        <v>229</v>
      </c>
      <c r="D123" s="153" t="s">
        <v>110</v>
      </c>
      <c r="E123" s="140" t="s">
        <v>78</v>
      </c>
      <c r="F123" s="152">
        <v>0</v>
      </c>
      <c r="G123" s="152">
        <v>0</v>
      </c>
      <c r="H123" s="152">
        <v>0</v>
      </c>
      <c r="I123" s="36"/>
      <c r="J123" s="26"/>
      <c r="K123" s="37"/>
      <c r="L123" s="37"/>
      <c r="M123" s="37"/>
      <c r="N123" s="37"/>
      <c r="O123" s="76"/>
      <c r="P123" s="26"/>
      <c r="Q123" s="26"/>
      <c r="R123" s="26"/>
      <c r="S123" s="26"/>
      <c r="T123" s="26"/>
      <c r="U123" s="79"/>
    </row>
    <row r="124" spans="1:21" ht="39.950000000000003" customHeight="1" x14ac:dyDescent="0.2">
      <c r="A124" s="171" t="s">
        <v>228</v>
      </c>
      <c r="B124" s="157" t="s">
        <v>186</v>
      </c>
      <c r="C124" s="153" t="s">
        <v>229</v>
      </c>
      <c r="D124" s="153" t="s">
        <v>110</v>
      </c>
      <c r="E124" s="152" t="s">
        <v>86</v>
      </c>
      <c r="F124" s="152">
        <v>0</v>
      </c>
      <c r="G124" s="152">
        <v>12</v>
      </c>
      <c r="H124" s="152">
        <v>12</v>
      </c>
      <c r="I124" s="36"/>
      <c r="J124" s="26"/>
      <c r="K124" s="37"/>
      <c r="L124" s="37"/>
      <c r="M124" s="37"/>
      <c r="N124" s="37"/>
      <c r="O124" s="76"/>
      <c r="P124" s="26"/>
      <c r="Q124" s="26"/>
      <c r="R124" s="26"/>
      <c r="S124" s="26"/>
      <c r="T124" s="26"/>
      <c r="U124" s="79"/>
    </row>
    <row r="125" spans="1:21" ht="39.950000000000003" customHeight="1" x14ac:dyDescent="0.2">
      <c r="A125" s="171" t="s">
        <v>228</v>
      </c>
      <c r="B125" s="157" t="s">
        <v>187</v>
      </c>
      <c r="C125" s="153" t="s">
        <v>229</v>
      </c>
      <c r="D125" s="153" t="s">
        <v>110</v>
      </c>
      <c r="E125" s="152" t="s">
        <v>86</v>
      </c>
      <c r="F125" s="152">
        <v>0</v>
      </c>
      <c r="G125" s="152">
        <v>12</v>
      </c>
      <c r="H125" s="152">
        <v>12</v>
      </c>
      <c r="I125" s="36"/>
      <c r="J125" s="26"/>
      <c r="K125" s="37"/>
      <c r="L125" s="37"/>
      <c r="M125" s="37"/>
      <c r="N125" s="37"/>
      <c r="O125" s="76"/>
      <c r="P125" s="26"/>
      <c r="Q125" s="26"/>
      <c r="R125" s="26"/>
      <c r="S125" s="26"/>
      <c r="T125" s="26"/>
      <c r="U125" s="79"/>
    </row>
    <row r="126" spans="1:21" ht="39.950000000000003" customHeight="1" x14ac:dyDescent="0.2">
      <c r="A126" s="171" t="s">
        <v>228</v>
      </c>
      <c r="B126" s="157" t="s">
        <v>188</v>
      </c>
      <c r="C126" s="153" t="s">
        <v>229</v>
      </c>
      <c r="D126" s="153" t="s">
        <v>110</v>
      </c>
      <c r="E126" s="152" t="s">
        <v>86</v>
      </c>
      <c r="F126" s="152">
        <v>0</v>
      </c>
      <c r="G126" s="152">
        <v>12</v>
      </c>
      <c r="H126" s="152">
        <v>12</v>
      </c>
      <c r="I126" s="36"/>
      <c r="J126" s="26"/>
      <c r="K126" s="37"/>
      <c r="L126" s="37"/>
      <c r="M126" s="37"/>
      <c r="N126" s="37"/>
      <c r="O126" s="76"/>
      <c r="P126" s="26"/>
      <c r="Q126" s="26"/>
      <c r="R126" s="26"/>
      <c r="S126" s="26"/>
      <c r="T126" s="26"/>
      <c r="U126" s="79"/>
    </row>
    <row r="127" spans="1:21" ht="20.100000000000001" customHeight="1" x14ac:dyDescent="0.2">
      <c r="A127" s="171" t="s">
        <v>231</v>
      </c>
      <c r="B127" s="157" t="s">
        <v>331</v>
      </c>
      <c r="C127" s="153" t="s">
        <v>137</v>
      </c>
      <c r="D127" s="153" t="s">
        <v>85</v>
      </c>
      <c r="E127" s="140" t="s">
        <v>78</v>
      </c>
      <c r="F127" s="152">
        <v>0</v>
      </c>
      <c r="G127" s="152">
        <v>2</v>
      </c>
      <c r="H127" s="152">
        <v>2</v>
      </c>
      <c r="I127" s="36">
        <f>Table43[[#This Row],[Maximum Units Per Auth]]/Table43[[#This Row],[Max]]</f>
        <v>12</v>
      </c>
      <c r="J127" s="26">
        <v>141</v>
      </c>
      <c r="K127" s="37">
        <v>0.16666666666666666</v>
      </c>
      <c r="L127" s="37">
        <v>0.16666666666666666</v>
      </c>
      <c r="M127" s="37">
        <v>0.16666666666666666</v>
      </c>
      <c r="N127" s="37">
        <v>0.16666666666666666</v>
      </c>
      <c r="O127" s="76">
        <v>0.16666666666666666</v>
      </c>
      <c r="P127" s="26">
        <v>1</v>
      </c>
      <c r="Q127" s="26">
        <v>1</v>
      </c>
      <c r="R127" s="26">
        <v>1</v>
      </c>
      <c r="S127" s="26">
        <v>1</v>
      </c>
      <c r="T127" s="26">
        <v>1</v>
      </c>
      <c r="U127" s="79"/>
    </row>
    <row r="128" spans="1:21" ht="20.100000000000001" customHeight="1" x14ac:dyDescent="0.2">
      <c r="A128" s="171" t="s">
        <v>231</v>
      </c>
      <c r="B128" s="157" t="s">
        <v>186</v>
      </c>
      <c r="C128" s="153" t="s">
        <v>137</v>
      </c>
      <c r="D128" s="153" t="s">
        <v>85</v>
      </c>
      <c r="E128" s="152" t="s">
        <v>86</v>
      </c>
      <c r="F128" s="152">
        <v>0</v>
      </c>
      <c r="G128" s="152">
        <v>1</v>
      </c>
      <c r="H128" s="152">
        <v>1</v>
      </c>
      <c r="I128" s="36">
        <f>Table43[[#This Row],[Maximum Units Per Auth]]/Table43[[#This Row],[Max]]</f>
        <v>1</v>
      </c>
      <c r="J128" s="26">
        <v>141</v>
      </c>
      <c r="K128" s="37">
        <v>1</v>
      </c>
      <c r="L128" s="37">
        <v>1</v>
      </c>
      <c r="M128" s="37">
        <v>1</v>
      </c>
      <c r="N128" s="37">
        <v>1</v>
      </c>
      <c r="O128" s="76">
        <v>1</v>
      </c>
      <c r="P128" s="26">
        <v>1</v>
      </c>
      <c r="Q128" s="26">
        <v>1</v>
      </c>
      <c r="R128" s="26">
        <v>1</v>
      </c>
      <c r="S128" s="26">
        <v>1</v>
      </c>
      <c r="T128" s="26">
        <v>1</v>
      </c>
      <c r="U128" s="79"/>
    </row>
    <row r="129" spans="1:21" ht="20.100000000000001" customHeight="1" x14ac:dyDescent="0.2">
      <c r="A129" s="171" t="s">
        <v>231</v>
      </c>
      <c r="B129" s="157" t="s">
        <v>187</v>
      </c>
      <c r="C129" s="153" t="s">
        <v>137</v>
      </c>
      <c r="D129" s="153" t="s">
        <v>85</v>
      </c>
      <c r="E129" s="152" t="s">
        <v>86</v>
      </c>
      <c r="F129" s="152">
        <v>0</v>
      </c>
      <c r="G129" s="152">
        <v>1</v>
      </c>
      <c r="H129" s="152">
        <v>1</v>
      </c>
      <c r="I129" s="36">
        <f>Table43[[#This Row],[Maximum Units Per Auth]]/Table43[[#This Row],[Max]]</f>
        <v>1</v>
      </c>
      <c r="J129" s="26">
        <v>141</v>
      </c>
      <c r="K129" s="37">
        <v>1</v>
      </c>
      <c r="L129" s="37">
        <v>1</v>
      </c>
      <c r="M129" s="37">
        <v>1</v>
      </c>
      <c r="N129" s="37">
        <v>1</v>
      </c>
      <c r="O129" s="76">
        <v>1</v>
      </c>
      <c r="P129" s="26">
        <v>1</v>
      </c>
      <c r="Q129" s="26">
        <v>1</v>
      </c>
      <c r="R129" s="26">
        <v>1</v>
      </c>
      <c r="S129" s="26">
        <v>1</v>
      </c>
      <c r="T129" s="26">
        <v>1</v>
      </c>
      <c r="U129" s="79"/>
    </row>
    <row r="130" spans="1:21" ht="20.100000000000001" customHeight="1" x14ac:dyDescent="0.2">
      <c r="A130" s="171" t="s">
        <v>231</v>
      </c>
      <c r="B130" s="157" t="s">
        <v>188</v>
      </c>
      <c r="C130" s="153" t="s">
        <v>137</v>
      </c>
      <c r="D130" s="153" t="s">
        <v>85</v>
      </c>
      <c r="E130" s="152" t="s">
        <v>86</v>
      </c>
      <c r="F130" s="152">
        <v>0</v>
      </c>
      <c r="G130" s="152">
        <v>1</v>
      </c>
      <c r="H130" s="152">
        <v>1</v>
      </c>
      <c r="I130" s="36">
        <f>Table43[[#This Row],[Maximum Units Per Auth]]/Table43[[#This Row],[Max]]</f>
        <v>1</v>
      </c>
      <c r="J130" s="26">
        <v>141</v>
      </c>
      <c r="K130" s="37">
        <v>1</v>
      </c>
      <c r="L130" s="37">
        <v>1</v>
      </c>
      <c r="M130" s="37">
        <v>1</v>
      </c>
      <c r="N130" s="37">
        <v>1</v>
      </c>
      <c r="O130" s="76">
        <v>1</v>
      </c>
      <c r="P130" s="26">
        <v>1</v>
      </c>
      <c r="Q130" s="26">
        <v>1</v>
      </c>
      <c r="R130" s="26">
        <v>1</v>
      </c>
      <c r="S130" s="26">
        <v>1</v>
      </c>
      <c r="T130" s="26">
        <v>1</v>
      </c>
      <c r="U130" s="79"/>
    </row>
    <row r="131" spans="1:21" ht="80.099999999999994" customHeight="1" x14ac:dyDescent="0.2">
      <c r="A131" s="171" t="s">
        <v>138</v>
      </c>
      <c r="B131" s="157" t="s">
        <v>331</v>
      </c>
      <c r="C131" s="153" t="s">
        <v>139</v>
      </c>
      <c r="D131" s="153" t="s">
        <v>140</v>
      </c>
      <c r="E131" s="140" t="s">
        <v>78</v>
      </c>
      <c r="F131" s="152">
        <v>0</v>
      </c>
      <c r="G131" s="152">
        <v>8</v>
      </c>
      <c r="H131" s="152">
        <v>8</v>
      </c>
      <c r="I131" s="33">
        <f>Table43[[#This Row],[Maximum Units Per Auth]]/Table43[[#This Row],[Max]]</f>
        <v>6.8571428571428568</v>
      </c>
      <c r="J131" s="29">
        <v>166</v>
      </c>
      <c r="K131" s="34">
        <v>0.16666666666666666</v>
      </c>
      <c r="L131" s="34">
        <v>0.33333333333333331</v>
      </c>
      <c r="M131" s="34">
        <v>0.33333333333333331</v>
      </c>
      <c r="N131" s="34">
        <v>0.66666666666666663</v>
      </c>
      <c r="O131" s="76">
        <v>1.1666666666666667</v>
      </c>
      <c r="P131" s="29">
        <v>1</v>
      </c>
      <c r="Q131" s="29">
        <v>2</v>
      </c>
      <c r="R131" s="29">
        <v>2</v>
      </c>
      <c r="S131" s="29">
        <v>4</v>
      </c>
      <c r="T131" s="29">
        <v>7</v>
      </c>
      <c r="U131" s="79"/>
    </row>
    <row r="132" spans="1:21" ht="80.099999999999994" customHeight="1" x14ac:dyDescent="0.2">
      <c r="A132" s="171" t="s">
        <v>138</v>
      </c>
      <c r="B132" s="157" t="s">
        <v>186</v>
      </c>
      <c r="C132" s="153" t="s">
        <v>139</v>
      </c>
      <c r="D132" s="153" t="s">
        <v>140</v>
      </c>
      <c r="E132" s="152" t="s">
        <v>86</v>
      </c>
      <c r="F132" s="152">
        <v>0</v>
      </c>
      <c r="G132" s="152">
        <v>8</v>
      </c>
      <c r="H132" s="152">
        <v>8</v>
      </c>
      <c r="I132" s="33">
        <f>Table43[[#This Row],[Maximum Units Per Auth]]/Table43[[#This Row],[Max]]</f>
        <v>1.1428571428571428</v>
      </c>
      <c r="J132" s="29">
        <v>166</v>
      </c>
      <c r="K132" s="34">
        <v>1</v>
      </c>
      <c r="L132" s="34">
        <v>2</v>
      </c>
      <c r="M132" s="34">
        <v>2</v>
      </c>
      <c r="N132" s="34">
        <v>4</v>
      </c>
      <c r="O132" s="76">
        <v>7</v>
      </c>
      <c r="P132" s="29">
        <v>1</v>
      </c>
      <c r="Q132" s="29">
        <v>2</v>
      </c>
      <c r="R132" s="29">
        <v>2</v>
      </c>
      <c r="S132" s="29">
        <v>4</v>
      </c>
      <c r="T132" s="29">
        <v>7</v>
      </c>
      <c r="U132" s="79"/>
    </row>
    <row r="133" spans="1:21" ht="80.099999999999994" customHeight="1" x14ac:dyDescent="0.2">
      <c r="A133" s="171" t="s">
        <v>138</v>
      </c>
      <c r="B133" s="157" t="s">
        <v>187</v>
      </c>
      <c r="C133" s="153" t="s">
        <v>139</v>
      </c>
      <c r="D133" s="153" t="s">
        <v>140</v>
      </c>
      <c r="E133" s="152" t="s">
        <v>86</v>
      </c>
      <c r="F133" s="152">
        <v>0</v>
      </c>
      <c r="G133" s="152">
        <v>8</v>
      </c>
      <c r="H133" s="152">
        <v>8</v>
      </c>
      <c r="I133" s="33">
        <f>Table43[[#This Row],[Maximum Units Per Auth]]/Table43[[#This Row],[Max]]</f>
        <v>1.1428571428571428</v>
      </c>
      <c r="J133" s="29">
        <v>166</v>
      </c>
      <c r="K133" s="34">
        <v>1</v>
      </c>
      <c r="L133" s="34">
        <v>2</v>
      </c>
      <c r="M133" s="34">
        <v>2</v>
      </c>
      <c r="N133" s="34">
        <v>4</v>
      </c>
      <c r="O133" s="76">
        <v>7</v>
      </c>
      <c r="P133" s="29">
        <v>1</v>
      </c>
      <c r="Q133" s="29">
        <v>2</v>
      </c>
      <c r="R133" s="29">
        <v>2</v>
      </c>
      <c r="S133" s="29">
        <v>4</v>
      </c>
      <c r="T133" s="29">
        <v>7</v>
      </c>
      <c r="U133" s="79"/>
    </row>
    <row r="134" spans="1:21" ht="80.099999999999994" customHeight="1" x14ac:dyDescent="0.2">
      <c r="A134" s="171" t="s">
        <v>138</v>
      </c>
      <c r="B134" s="157" t="s">
        <v>188</v>
      </c>
      <c r="C134" s="153" t="s">
        <v>139</v>
      </c>
      <c r="D134" s="153" t="s">
        <v>140</v>
      </c>
      <c r="E134" s="152" t="s">
        <v>86</v>
      </c>
      <c r="F134" s="152">
        <v>0</v>
      </c>
      <c r="G134" s="152">
        <v>8</v>
      </c>
      <c r="H134" s="152">
        <v>8</v>
      </c>
      <c r="I134" s="33">
        <f>Table43[[#This Row],[Maximum Units Per Auth]]/Table43[[#This Row],[Max]]</f>
        <v>1.1428571428571428</v>
      </c>
      <c r="J134" s="29">
        <v>166</v>
      </c>
      <c r="K134" s="34">
        <v>1</v>
      </c>
      <c r="L134" s="34">
        <v>2</v>
      </c>
      <c r="M134" s="34">
        <v>2</v>
      </c>
      <c r="N134" s="34">
        <v>4</v>
      </c>
      <c r="O134" s="76">
        <v>7</v>
      </c>
      <c r="P134" s="29">
        <v>1</v>
      </c>
      <c r="Q134" s="29">
        <v>2</v>
      </c>
      <c r="R134" s="29">
        <v>2</v>
      </c>
      <c r="S134" s="29">
        <v>4</v>
      </c>
      <c r="T134" s="29">
        <v>7</v>
      </c>
      <c r="U134" s="79"/>
    </row>
    <row r="135" spans="1:21" ht="20.100000000000001" customHeight="1" x14ac:dyDescent="0.2">
      <c r="A135" s="171" t="s">
        <v>141</v>
      </c>
      <c r="B135" s="157" t="s">
        <v>331</v>
      </c>
      <c r="C135" s="153" t="s">
        <v>142</v>
      </c>
      <c r="D135" s="153" t="s">
        <v>85</v>
      </c>
      <c r="E135" s="140" t="s">
        <v>78</v>
      </c>
      <c r="F135" s="152">
        <v>0</v>
      </c>
      <c r="G135" s="152">
        <v>2</v>
      </c>
      <c r="H135" s="152">
        <v>2</v>
      </c>
      <c r="I135" s="36"/>
      <c r="J135" s="26"/>
      <c r="K135" s="37"/>
      <c r="L135" s="37"/>
      <c r="M135" s="37"/>
      <c r="N135" s="37"/>
      <c r="O135" s="76"/>
      <c r="P135" s="26"/>
      <c r="Q135" s="26"/>
      <c r="R135" s="26"/>
      <c r="S135" s="26"/>
      <c r="T135" s="26"/>
      <c r="U135" s="79"/>
    </row>
    <row r="136" spans="1:21" ht="20.100000000000001" customHeight="1" x14ac:dyDescent="0.2">
      <c r="A136" s="171" t="s">
        <v>141</v>
      </c>
      <c r="B136" s="157" t="s">
        <v>186</v>
      </c>
      <c r="C136" s="153" t="s">
        <v>142</v>
      </c>
      <c r="D136" s="153" t="s">
        <v>85</v>
      </c>
      <c r="E136" s="152" t="s">
        <v>86</v>
      </c>
      <c r="F136" s="152">
        <v>0</v>
      </c>
      <c r="G136" s="152">
        <v>1</v>
      </c>
      <c r="H136" s="152">
        <v>1</v>
      </c>
      <c r="I136" s="36"/>
      <c r="J136" s="26"/>
      <c r="K136" s="37"/>
      <c r="L136" s="37"/>
      <c r="M136" s="37"/>
      <c r="N136" s="37"/>
      <c r="O136" s="76"/>
      <c r="P136" s="26"/>
      <c r="Q136" s="26"/>
      <c r="R136" s="26"/>
      <c r="S136" s="26"/>
      <c r="T136" s="26"/>
      <c r="U136" s="79"/>
    </row>
    <row r="137" spans="1:21" ht="20.100000000000001" customHeight="1" x14ac:dyDescent="0.2">
      <c r="A137" s="171" t="s">
        <v>141</v>
      </c>
      <c r="B137" s="157" t="s">
        <v>187</v>
      </c>
      <c r="C137" s="153" t="s">
        <v>142</v>
      </c>
      <c r="D137" s="153" t="s">
        <v>85</v>
      </c>
      <c r="E137" s="152" t="s">
        <v>86</v>
      </c>
      <c r="F137" s="152">
        <v>0</v>
      </c>
      <c r="G137" s="152">
        <v>1</v>
      </c>
      <c r="H137" s="152">
        <v>1</v>
      </c>
      <c r="I137" s="36"/>
      <c r="J137" s="26"/>
      <c r="K137" s="37"/>
      <c r="L137" s="37"/>
      <c r="M137" s="37"/>
      <c r="N137" s="37"/>
      <c r="O137" s="76"/>
      <c r="P137" s="26"/>
      <c r="Q137" s="26"/>
      <c r="R137" s="26"/>
      <c r="S137" s="26"/>
      <c r="T137" s="26"/>
      <c r="U137" s="79"/>
    </row>
    <row r="138" spans="1:21" ht="20.100000000000001" customHeight="1" x14ac:dyDescent="0.2">
      <c r="A138" s="171" t="s">
        <v>141</v>
      </c>
      <c r="B138" s="157" t="s">
        <v>188</v>
      </c>
      <c r="C138" s="153" t="s">
        <v>142</v>
      </c>
      <c r="D138" s="153" t="s">
        <v>85</v>
      </c>
      <c r="E138" s="152" t="s">
        <v>86</v>
      </c>
      <c r="F138" s="152">
        <v>0</v>
      </c>
      <c r="G138" s="152">
        <v>1</v>
      </c>
      <c r="H138" s="152">
        <v>1</v>
      </c>
      <c r="I138" s="36"/>
      <c r="J138" s="26"/>
      <c r="K138" s="37"/>
      <c r="L138" s="37"/>
      <c r="M138" s="37"/>
      <c r="N138" s="37"/>
      <c r="O138" s="76"/>
      <c r="P138" s="26"/>
      <c r="Q138" s="26"/>
      <c r="R138" s="26"/>
      <c r="S138" s="26"/>
      <c r="T138" s="26"/>
      <c r="U138" s="79"/>
    </row>
    <row r="139" spans="1:21" ht="20.100000000000001" customHeight="1" x14ac:dyDescent="0.2">
      <c r="A139" s="171" t="s">
        <v>143</v>
      </c>
      <c r="B139" s="157" t="s">
        <v>331</v>
      </c>
      <c r="C139" s="153" t="s">
        <v>144</v>
      </c>
      <c r="D139" s="153" t="s">
        <v>94</v>
      </c>
      <c r="E139" s="140" t="s">
        <v>78</v>
      </c>
      <c r="F139" s="152">
        <v>0</v>
      </c>
      <c r="G139" s="152">
        <v>0</v>
      </c>
      <c r="H139" s="152">
        <v>0</v>
      </c>
      <c r="I139" s="33">
        <f>Table43[[#This Row],[Maximum Units Per Auth]]/Table43[[#This Row],[Max]]</f>
        <v>0</v>
      </c>
      <c r="J139" s="29">
        <v>1</v>
      </c>
      <c r="K139" s="34">
        <v>17.833333333333332</v>
      </c>
      <c r="L139" s="34">
        <v>17.833333333333332</v>
      </c>
      <c r="M139" s="34">
        <v>17.833333333333332</v>
      </c>
      <c r="N139" s="34">
        <v>17.833333333333332</v>
      </c>
      <c r="O139" s="76">
        <v>17.833333333333332</v>
      </c>
      <c r="P139" s="29">
        <v>107</v>
      </c>
      <c r="Q139" s="29">
        <v>107</v>
      </c>
      <c r="R139" s="29">
        <v>107</v>
      </c>
      <c r="S139" s="29">
        <v>107</v>
      </c>
      <c r="T139" s="29">
        <v>107</v>
      </c>
      <c r="U139" s="79"/>
    </row>
    <row r="140" spans="1:21" ht="20.100000000000001" customHeight="1" x14ac:dyDescent="0.2">
      <c r="A140" s="137" t="s">
        <v>143</v>
      </c>
      <c r="B140" s="157" t="s">
        <v>186</v>
      </c>
      <c r="C140" s="153" t="s">
        <v>144</v>
      </c>
      <c r="D140" s="153" t="s">
        <v>94</v>
      </c>
      <c r="E140" s="152" t="s">
        <v>80</v>
      </c>
      <c r="F140" s="152">
        <v>0</v>
      </c>
      <c r="G140" s="152">
        <v>0</v>
      </c>
      <c r="H140" s="152">
        <v>0</v>
      </c>
      <c r="I140" s="33">
        <f>Table43[[#This Row],[Maximum Units Per Auth]]/Table43[[#This Row],[Max]]</f>
        <v>0</v>
      </c>
      <c r="J140" s="29">
        <v>1</v>
      </c>
      <c r="K140" s="34">
        <v>53.5</v>
      </c>
      <c r="L140" s="34">
        <v>53.5</v>
      </c>
      <c r="M140" s="34">
        <v>53.5</v>
      </c>
      <c r="N140" s="34">
        <v>53.5</v>
      </c>
      <c r="O140" s="76">
        <v>53.5</v>
      </c>
      <c r="P140" s="29">
        <v>107</v>
      </c>
      <c r="Q140" s="29">
        <v>107</v>
      </c>
      <c r="R140" s="29">
        <v>107</v>
      </c>
      <c r="S140" s="29">
        <v>107</v>
      </c>
      <c r="T140" s="29">
        <v>107</v>
      </c>
      <c r="U140" s="79"/>
    </row>
    <row r="141" spans="1:21" ht="20.100000000000001" customHeight="1" x14ac:dyDescent="0.2">
      <c r="A141" s="137" t="s">
        <v>143</v>
      </c>
      <c r="B141" s="157" t="s">
        <v>187</v>
      </c>
      <c r="C141" s="153" t="s">
        <v>144</v>
      </c>
      <c r="D141" s="153" t="s">
        <v>94</v>
      </c>
      <c r="E141" s="152" t="s">
        <v>80</v>
      </c>
      <c r="F141" s="152">
        <v>0</v>
      </c>
      <c r="G141" s="152">
        <v>0</v>
      </c>
      <c r="H141" s="152">
        <v>0</v>
      </c>
      <c r="I141" s="33">
        <f>Table43[[#This Row],[Maximum Units Per Auth]]/Table43[[#This Row],[Max]]</f>
        <v>0</v>
      </c>
      <c r="J141" s="29">
        <v>1</v>
      </c>
      <c r="K141" s="34">
        <v>53.5</v>
      </c>
      <c r="L141" s="34">
        <v>53.5</v>
      </c>
      <c r="M141" s="34">
        <v>53.5</v>
      </c>
      <c r="N141" s="34">
        <v>53.5</v>
      </c>
      <c r="O141" s="76">
        <v>53.5</v>
      </c>
      <c r="P141" s="29">
        <v>107</v>
      </c>
      <c r="Q141" s="29">
        <v>107</v>
      </c>
      <c r="R141" s="29">
        <v>107</v>
      </c>
      <c r="S141" s="29">
        <v>107</v>
      </c>
      <c r="T141" s="29">
        <v>107</v>
      </c>
      <c r="U141" s="79"/>
    </row>
    <row r="142" spans="1:21" ht="20.100000000000001" customHeight="1" x14ac:dyDescent="0.2">
      <c r="A142" s="137" t="s">
        <v>143</v>
      </c>
      <c r="B142" s="157" t="s">
        <v>188</v>
      </c>
      <c r="C142" s="153" t="s">
        <v>144</v>
      </c>
      <c r="D142" s="153" t="s">
        <v>94</v>
      </c>
      <c r="E142" s="152" t="s">
        <v>80</v>
      </c>
      <c r="F142" s="152">
        <v>0</v>
      </c>
      <c r="G142" s="152">
        <v>0</v>
      </c>
      <c r="H142" s="152">
        <v>0</v>
      </c>
      <c r="I142" s="33">
        <f>Table43[[#This Row],[Maximum Units Per Auth]]/Table43[[#This Row],[Max]]</f>
        <v>0</v>
      </c>
      <c r="J142" s="29">
        <v>1</v>
      </c>
      <c r="K142" s="34">
        <v>53.5</v>
      </c>
      <c r="L142" s="34">
        <v>53.5</v>
      </c>
      <c r="M142" s="34">
        <v>53.5</v>
      </c>
      <c r="N142" s="34">
        <v>53.5</v>
      </c>
      <c r="O142" s="76">
        <v>53.5</v>
      </c>
      <c r="P142" s="29">
        <v>107</v>
      </c>
      <c r="Q142" s="29">
        <v>107</v>
      </c>
      <c r="R142" s="29">
        <v>107</v>
      </c>
      <c r="S142" s="29">
        <v>107</v>
      </c>
      <c r="T142" s="29">
        <v>107</v>
      </c>
      <c r="U142" s="79"/>
    </row>
    <row r="143" spans="1:21" ht="20.100000000000001" customHeight="1" x14ac:dyDescent="0.2">
      <c r="A143" s="137" t="s">
        <v>176</v>
      </c>
      <c r="B143" s="157" t="s">
        <v>331</v>
      </c>
      <c r="C143" s="153" t="s">
        <v>177</v>
      </c>
      <c r="D143" s="165" t="s">
        <v>94</v>
      </c>
      <c r="E143" s="140" t="s">
        <v>78</v>
      </c>
      <c r="F143" s="152">
        <v>0</v>
      </c>
      <c r="G143" s="152">
        <v>0</v>
      </c>
      <c r="H143" s="152">
        <v>0</v>
      </c>
      <c r="I143" s="36" t="e">
        <f>Table43[[#This Row],[Maximum Units Per Auth]]/Table43[[#This Row],[Max]]</f>
        <v>#DIV/0!</v>
      </c>
      <c r="J143" s="100"/>
      <c r="K143" s="37"/>
      <c r="L143" s="37"/>
      <c r="M143" s="37"/>
      <c r="N143" s="37"/>
      <c r="O143" s="76"/>
      <c r="P143" s="100"/>
      <c r="Q143" s="100"/>
      <c r="R143" s="100"/>
      <c r="S143" s="100"/>
      <c r="T143" s="100"/>
      <c r="U143" s="100"/>
    </row>
    <row r="144" spans="1:21" ht="20.100000000000001" customHeight="1" x14ac:dyDescent="0.2">
      <c r="A144" s="137" t="s">
        <v>176</v>
      </c>
      <c r="B144" s="157" t="s">
        <v>216</v>
      </c>
      <c r="C144" s="153" t="s">
        <v>177</v>
      </c>
      <c r="D144" s="165" t="s">
        <v>94</v>
      </c>
      <c r="E144" s="152" t="s">
        <v>86</v>
      </c>
      <c r="F144" s="152">
        <v>0</v>
      </c>
      <c r="G144" s="152">
        <v>0</v>
      </c>
      <c r="H144" s="152">
        <v>0</v>
      </c>
      <c r="I144" s="36" t="e">
        <f>Table43[[#This Row],[Maximum Units Per Auth]]/Table43[[#This Row],[Max]]</f>
        <v>#DIV/0!</v>
      </c>
      <c r="J144" s="100"/>
      <c r="K144" s="37"/>
      <c r="L144" s="37"/>
      <c r="M144" s="37"/>
      <c r="N144" s="37"/>
      <c r="O144" s="76"/>
      <c r="P144" s="100"/>
      <c r="Q144" s="100"/>
      <c r="R144" s="100"/>
      <c r="S144" s="100"/>
      <c r="T144" s="100"/>
      <c r="U144" s="100"/>
    </row>
    <row r="145" spans="1:21" ht="20.100000000000001" customHeight="1" x14ac:dyDescent="0.2">
      <c r="A145" s="137" t="s">
        <v>176</v>
      </c>
      <c r="B145" s="157" t="s">
        <v>187</v>
      </c>
      <c r="C145" s="153" t="s">
        <v>177</v>
      </c>
      <c r="D145" s="165" t="s">
        <v>94</v>
      </c>
      <c r="E145" s="152" t="s">
        <v>86</v>
      </c>
      <c r="F145" s="152">
        <v>0</v>
      </c>
      <c r="G145" s="152">
        <v>14</v>
      </c>
      <c r="H145" s="152">
        <v>14</v>
      </c>
      <c r="I145" s="36" t="e">
        <f>Table43[[#This Row],[Maximum Units Per Auth]]/Table43[[#This Row],[Max]]</f>
        <v>#DIV/0!</v>
      </c>
      <c r="J145" s="100"/>
      <c r="K145" s="37"/>
      <c r="L145" s="37"/>
      <c r="M145" s="37"/>
      <c r="N145" s="37"/>
      <c r="O145" s="76"/>
      <c r="P145" s="100"/>
      <c r="Q145" s="100"/>
      <c r="R145" s="100"/>
      <c r="S145" s="100"/>
      <c r="T145" s="100"/>
      <c r="U145" s="100"/>
    </row>
    <row r="146" spans="1:21" ht="20.100000000000001" customHeight="1" x14ac:dyDescent="0.2">
      <c r="A146" s="137" t="s">
        <v>176</v>
      </c>
      <c r="B146" s="157" t="s">
        <v>188</v>
      </c>
      <c r="C146" s="139" t="s">
        <v>177</v>
      </c>
      <c r="D146" s="166" t="s">
        <v>94</v>
      </c>
      <c r="E146" s="140" t="s">
        <v>86</v>
      </c>
      <c r="F146" s="140">
        <v>0</v>
      </c>
      <c r="G146" s="140">
        <v>14</v>
      </c>
      <c r="H146" s="140">
        <v>14</v>
      </c>
      <c r="I146" s="36" t="e">
        <f>Table43[[#This Row],[Maximum Units Per Auth]]/Table43[[#This Row],[Max]]</f>
        <v>#DIV/0!</v>
      </c>
      <c r="J146" s="100"/>
      <c r="K146" s="37"/>
      <c r="L146" s="37"/>
      <c r="M146" s="37"/>
      <c r="N146" s="37"/>
      <c r="O146" s="76"/>
      <c r="P146" s="100"/>
      <c r="Q146" s="100"/>
      <c r="R146" s="100"/>
      <c r="S146" s="100"/>
      <c r="T146" s="100"/>
      <c r="U146" s="100"/>
    </row>
    <row r="147" spans="1:21" ht="20.100000000000001" customHeight="1" x14ac:dyDescent="0.2">
      <c r="A147" s="171" t="s">
        <v>232</v>
      </c>
      <c r="B147" s="157" t="s">
        <v>331</v>
      </c>
      <c r="C147" s="153" t="s">
        <v>233</v>
      </c>
      <c r="D147" s="153" t="s">
        <v>94</v>
      </c>
      <c r="E147" s="140" t="s">
        <v>78</v>
      </c>
      <c r="F147" s="152">
        <v>0</v>
      </c>
      <c r="G147" s="152">
        <v>0</v>
      </c>
      <c r="H147" s="152">
        <v>0</v>
      </c>
      <c r="I147" s="33">
        <f>Table43[[#This Row],[Maximum Units Per Auth]]/Table43[[#This Row],[Max]]</f>
        <v>0</v>
      </c>
      <c r="J147" s="72">
        <v>1</v>
      </c>
      <c r="K147" s="73">
        <v>0.66666666666666663</v>
      </c>
      <c r="L147" s="73">
        <v>0.66666666666666663</v>
      </c>
      <c r="M147" s="73">
        <v>0.66666666666666663</v>
      </c>
      <c r="N147" s="73">
        <v>0.66666666666666663</v>
      </c>
      <c r="O147" s="81">
        <v>0.66666666666666663</v>
      </c>
      <c r="P147" s="72">
        <v>4</v>
      </c>
      <c r="Q147" s="72">
        <v>4</v>
      </c>
      <c r="R147" s="72">
        <v>4</v>
      </c>
      <c r="S147" s="72">
        <v>4</v>
      </c>
      <c r="T147" s="72">
        <v>4</v>
      </c>
      <c r="U147" s="79"/>
    </row>
    <row r="148" spans="1:21" ht="20.100000000000001" customHeight="1" x14ac:dyDescent="0.2">
      <c r="A148" s="171" t="s">
        <v>232</v>
      </c>
      <c r="B148" s="157" t="s">
        <v>186</v>
      </c>
      <c r="C148" s="153" t="s">
        <v>233</v>
      </c>
      <c r="D148" s="153" t="s">
        <v>94</v>
      </c>
      <c r="E148" s="152" t="s">
        <v>86</v>
      </c>
      <c r="F148" s="152">
        <v>0</v>
      </c>
      <c r="G148" s="152">
        <v>0</v>
      </c>
      <c r="H148" s="152">
        <v>0</v>
      </c>
      <c r="I148" s="33">
        <f>Table43[[#This Row],[Maximum Units Per Auth]]/Table43[[#This Row],[Max]]</f>
        <v>0</v>
      </c>
      <c r="J148" s="72">
        <v>1</v>
      </c>
      <c r="K148" s="73">
        <v>4</v>
      </c>
      <c r="L148" s="73">
        <v>4</v>
      </c>
      <c r="M148" s="73">
        <v>4</v>
      </c>
      <c r="N148" s="73">
        <v>4</v>
      </c>
      <c r="O148" s="81">
        <v>4</v>
      </c>
      <c r="P148" s="72">
        <v>4</v>
      </c>
      <c r="Q148" s="72">
        <v>4</v>
      </c>
      <c r="R148" s="72">
        <v>4</v>
      </c>
      <c r="S148" s="72">
        <v>4</v>
      </c>
      <c r="T148" s="72">
        <v>4</v>
      </c>
      <c r="U148" s="79"/>
    </row>
    <row r="149" spans="1:21" ht="20.100000000000001" customHeight="1" x14ac:dyDescent="0.2">
      <c r="A149" s="171" t="s">
        <v>232</v>
      </c>
      <c r="B149" s="157" t="s">
        <v>187</v>
      </c>
      <c r="C149" s="153" t="s">
        <v>233</v>
      </c>
      <c r="D149" s="153" t="s">
        <v>94</v>
      </c>
      <c r="E149" s="152" t="s">
        <v>86</v>
      </c>
      <c r="F149" s="152">
        <v>0</v>
      </c>
      <c r="G149" s="152">
        <v>14</v>
      </c>
      <c r="H149" s="152">
        <v>14</v>
      </c>
      <c r="I149" s="33">
        <f>Table43[[#This Row],[Maximum Units Per Auth]]/Table43[[#This Row],[Max]]</f>
        <v>3.5</v>
      </c>
      <c r="J149" s="72">
        <v>1</v>
      </c>
      <c r="K149" s="73">
        <v>4</v>
      </c>
      <c r="L149" s="73">
        <v>4</v>
      </c>
      <c r="M149" s="73">
        <v>4</v>
      </c>
      <c r="N149" s="73">
        <v>4</v>
      </c>
      <c r="O149" s="81">
        <v>4</v>
      </c>
      <c r="P149" s="72">
        <v>4</v>
      </c>
      <c r="Q149" s="72">
        <v>4</v>
      </c>
      <c r="R149" s="72">
        <v>4</v>
      </c>
      <c r="S149" s="72">
        <v>4</v>
      </c>
      <c r="T149" s="72">
        <v>4</v>
      </c>
      <c r="U149" s="79"/>
    </row>
    <row r="150" spans="1:21" ht="20.100000000000001" customHeight="1" x14ac:dyDescent="0.2">
      <c r="A150" s="171" t="s">
        <v>232</v>
      </c>
      <c r="B150" s="157" t="s">
        <v>188</v>
      </c>
      <c r="C150" s="153" t="s">
        <v>233</v>
      </c>
      <c r="D150" s="153" t="s">
        <v>94</v>
      </c>
      <c r="E150" s="152" t="s">
        <v>86</v>
      </c>
      <c r="F150" s="152">
        <v>0</v>
      </c>
      <c r="G150" s="152">
        <v>14</v>
      </c>
      <c r="H150" s="152">
        <v>14</v>
      </c>
      <c r="I150" s="33">
        <f>Table43[[#This Row],[Maximum Units Per Auth]]/Table43[[#This Row],[Max]]</f>
        <v>3.5</v>
      </c>
      <c r="J150" s="72">
        <v>1</v>
      </c>
      <c r="K150" s="73">
        <v>4</v>
      </c>
      <c r="L150" s="73">
        <v>4</v>
      </c>
      <c r="M150" s="73">
        <v>4</v>
      </c>
      <c r="N150" s="73">
        <v>4</v>
      </c>
      <c r="O150" s="81">
        <v>4</v>
      </c>
      <c r="P150" s="72">
        <v>4</v>
      </c>
      <c r="Q150" s="72">
        <v>4</v>
      </c>
      <c r="R150" s="72">
        <v>4</v>
      </c>
      <c r="S150" s="72">
        <v>4</v>
      </c>
      <c r="T150" s="72">
        <v>4</v>
      </c>
      <c r="U150" s="79"/>
    </row>
    <row r="151" spans="1:21" ht="20.100000000000001" customHeight="1" x14ac:dyDescent="0.2">
      <c r="A151" s="171" t="s">
        <v>234</v>
      </c>
      <c r="B151" s="157" t="s">
        <v>331</v>
      </c>
      <c r="C151" s="153" t="s">
        <v>235</v>
      </c>
      <c r="D151" s="153" t="s">
        <v>94</v>
      </c>
      <c r="E151" s="140" t="s">
        <v>78</v>
      </c>
      <c r="F151" s="152">
        <v>0</v>
      </c>
      <c r="G151" s="152">
        <v>0</v>
      </c>
      <c r="H151" s="152">
        <v>0</v>
      </c>
      <c r="I151" s="36"/>
      <c r="J151" s="26"/>
      <c r="K151" s="37"/>
      <c r="L151" s="37"/>
      <c r="M151" s="37"/>
      <c r="N151" s="37"/>
      <c r="O151" s="76"/>
      <c r="P151" s="26"/>
      <c r="Q151" s="26"/>
      <c r="R151" s="26"/>
      <c r="S151" s="26"/>
      <c r="T151" s="26"/>
      <c r="U151" s="79"/>
    </row>
    <row r="152" spans="1:21" ht="20.100000000000001" customHeight="1" x14ac:dyDescent="0.2">
      <c r="A152" s="171" t="s">
        <v>234</v>
      </c>
      <c r="B152" s="157" t="s">
        <v>186</v>
      </c>
      <c r="C152" s="153" t="s">
        <v>235</v>
      </c>
      <c r="D152" s="153" t="s">
        <v>94</v>
      </c>
      <c r="E152" s="152" t="s">
        <v>86</v>
      </c>
      <c r="F152" s="152">
        <v>0</v>
      </c>
      <c r="G152" s="152">
        <v>0</v>
      </c>
      <c r="H152" s="152">
        <v>0</v>
      </c>
      <c r="I152" s="36"/>
      <c r="J152" s="26"/>
      <c r="K152" s="37"/>
      <c r="L152" s="37"/>
      <c r="M152" s="37"/>
      <c r="N152" s="37"/>
      <c r="O152" s="76"/>
      <c r="P152" s="26"/>
      <c r="Q152" s="26"/>
      <c r="R152" s="26"/>
      <c r="S152" s="26"/>
      <c r="T152" s="26"/>
      <c r="U152" s="79"/>
    </row>
    <row r="153" spans="1:21" ht="20.100000000000001" customHeight="1" x14ac:dyDescent="0.2">
      <c r="A153" s="171" t="s">
        <v>234</v>
      </c>
      <c r="B153" s="157" t="s">
        <v>187</v>
      </c>
      <c r="C153" s="153" t="s">
        <v>235</v>
      </c>
      <c r="D153" s="153" t="s">
        <v>94</v>
      </c>
      <c r="E153" s="152" t="s">
        <v>86</v>
      </c>
      <c r="F153" s="152">
        <v>0</v>
      </c>
      <c r="G153" s="152">
        <v>14</v>
      </c>
      <c r="H153" s="152">
        <v>14</v>
      </c>
      <c r="I153" s="36"/>
      <c r="J153" s="26"/>
      <c r="K153" s="37"/>
      <c r="L153" s="37"/>
      <c r="M153" s="37"/>
      <c r="N153" s="37"/>
      <c r="O153" s="76"/>
      <c r="P153" s="26"/>
      <c r="Q153" s="26"/>
      <c r="R153" s="26"/>
      <c r="S153" s="26"/>
      <c r="T153" s="26"/>
      <c r="U153" s="79"/>
    </row>
    <row r="154" spans="1:21" ht="20.100000000000001" customHeight="1" x14ac:dyDescent="0.2">
      <c r="A154" s="171" t="s">
        <v>234</v>
      </c>
      <c r="B154" s="157" t="s">
        <v>188</v>
      </c>
      <c r="C154" s="153" t="s">
        <v>235</v>
      </c>
      <c r="D154" s="153" t="s">
        <v>94</v>
      </c>
      <c r="E154" s="152" t="s">
        <v>86</v>
      </c>
      <c r="F154" s="152">
        <v>0</v>
      </c>
      <c r="G154" s="152">
        <v>14</v>
      </c>
      <c r="H154" s="152">
        <v>14</v>
      </c>
      <c r="I154" s="36"/>
      <c r="J154" s="26"/>
      <c r="K154" s="37"/>
      <c r="L154" s="37"/>
      <c r="M154" s="37"/>
      <c r="N154" s="37"/>
      <c r="O154" s="76"/>
      <c r="P154" s="26"/>
      <c r="Q154" s="26"/>
      <c r="R154" s="26"/>
      <c r="S154" s="26"/>
      <c r="T154" s="26"/>
      <c r="U154" s="79"/>
    </row>
    <row r="155" spans="1:21" ht="20.100000000000001" customHeight="1" x14ac:dyDescent="0.2">
      <c r="A155" s="171" t="s">
        <v>178</v>
      </c>
      <c r="B155" s="157" t="s">
        <v>331</v>
      </c>
      <c r="C155" s="153" t="s">
        <v>179</v>
      </c>
      <c r="D155" s="153" t="s">
        <v>147</v>
      </c>
      <c r="E155" s="140" t="s">
        <v>78</v>
      </c>
      <c r="F155" s="152">
        <v>0</v>
      </c>
      <c r="G155" s="152">
        <v>186</v>
      </c>
      <c r="H155" s="152">
        <v>186</v>
      </c>
      <c r="I155" s="36">
        <f>Table43[[#This Row],[Maximum Units Per Auth]]/Table43[[#This Row],[Max]]</f>
        <v>0.37349397590361444</v>
      </c>
      <c r="J155" s="26">
        <v>323</v>
      </c>
      <c r="K155" s="37">
        <v>0.33333333333333331</v>
      </c>
      <c r="L155" s="37">
        <v>51.083333333333336</v>
      </c>
      <c r="M155" s="37">
        <v>124</v>
      </c>
      <c r="N155" s="37">
        <v>227.41666666666666</v>
      </c>
      <c r="O155" s="76">
        <v>498</v>
      </c>
      <c r="P155" s="26">
        <v>2</v>
      </c>
      <c r="Q155" s="26">
        <v>306.5</v>
      </c>
      <c r="R155" s="26">
        <v>744</v>
      </c>
      <c r="S155" s="26">
        <v>1364.5</v>
      </c>
      <c r="T155" s="26">
        <v>2988</v>
      </c>
      <c r="U155" s="79"/>
    </row>
    <row r="156" spans="1:21" ht="20.100000000000001" customHeight="1" x14ac:dyDescent="0.2">
      <c r="A156" s="171" t="s">
        <v>178</v>
      </c>
      <c r="B156" s="157" t="s">
        <v>186</v>
      </c>
      <c r="C156" s="153" t="s">
        <v>179</v>
      </c>
      <c r="D156" s="153" t="s">
        <v>147</v>
      </c>
      <c r="E156" s="152" t="s">
        <v>86</v>
      </c>
      <c r="F156" s="152">
        <v>0</v>
      </c>
      <c r="G156" s="152">
        <v>744</v>
      </c>
      <c r="H156" s="152">
        <v>744</v>
      </c>
      <c r="I156" s="36">
        <f>Table43[[#This Row],[Maximum Units Per Auth]]/Table43[[#This Row],[Max]]</f>
        <v>0.24899598393574296</v>
      </c>
      <c r="J156" s="26">
        <v>323</v>
      </c>
      <c r="K156" s="37">
        <v>2</v>
      </c>
      <c r="L156" s="37">
        <v>306.5</v>
      </c>
      <c r="M156" s="37">
        <v>744</v>
      </c>
      <c r="N156" s="37">
        <v>1364.5</v>
      </c>
      <c r="O156" s="76">
        <v>2988</v>
      </c>
      <c r="P156" s="26">
        <v>2</v>
      </c>
      <c r="Q156" s="26">
        <v>306.5</v>
      </c>
      <c r="R156" s="26">
        <v>744</v>
      </c>
      <c r="S156" s="26">
        <v>1364.5</v>
      </c>
      <c r="T156" s="26">
        <v>2988</v>
      </c>
      <c r="U156" s="79"/>
    </row>
    <row r="157" spans="1:21" ht="20.100000000000001" customHeight="1" x14ac:dyDescent="0.2">
      <c r="A157" s="171" t="s">
        <v>178</v>
      </c>
      <c r="B157" s="157" t="s">
        <v>187</v>
      </c>
      <c r="C157" s="153" t="s">
        <v>179</v>
      </c>
      <c r="D157" s="153" t="s">
        <v>147</v>
      </c>
      <c r="E157" s="152" t="s">
        <v>86</v>
      </c>
      <c r="F157" s="152">
        <v>0</v>
      </c>
      <c r="G157" s="152">
        <v>1488</v>
      </c>
      <c r="H157" s="152">
        <v>1488</v>
      </c>
      <c r="I157" s="36">
        <f>Table43[[#This Row],[Maximum Units Per Auth]]/Table43[[#This Row],[Max]]</f>
        <v>0.49799196787148592</v>
      </c>
      <c r="J157" s="26">
        <v>323</v>
      </c>
      <c r="K157" s="37">
        <v>2</v>
      </c>
      <c r="L157" s="37">
        <v>306.5</v>
      </c>
      <c r="M157" s="37">
        <v>744</v>
      </c>
      <c r="N157" s="37">
        <v>1364.5</v>
      </c>
      <c r="O157" s="76">
        <v>2988</v>
      </c>
      <c r="P157" s="26">
        <v>2</v>
      </c>
      <c r="Q157" s="26">
        <v>306.5</v>
      </c>
      <c r="R157" s="26">
        <v>744</v>
      </c>
      <c r="S157" s="26">
        <v>1364.5</v>
      </c>
      <c r="T157" s="26">
        <v>2988</v>
      </c>
      <c r="U157" s="79"/>
    </row>
    <row r="158" spans="1:21" ht="20.100000000000001" customHeight="1" x14ac:dyDescent="0.2">
      <c r="A158" s="171" t="s">
        <v>178</v>
      </c>
      <c r="B158" s="157" t="s">
        <v>188</v>
      </c>
      <c r="C158" s="153" t="s">
        <v>179</v>
      </c>
      <c r="D158" s="153" t="s">
        <v>147</v>
      </c>
      <c r="E158" s="152" t="s">
        <v>86</v>
      </c>
      <c r="F158" s="152">
        <v>0</v>
      </c>
      <c r="G158" s="152">
        <v>2976</v>
      </c>
      <c r="H158" s="152">
        <v>2976</v>
      </c>
      <c r="I158" s="36">
        <f>Table43[[#This Row],[Maximum Units Per Auth]]/Table43[[#This Row],[Max]]</f>
        <v>0.99598393574297184</v>
      </c>
      <c r="J158" s="26">
        <v>323</v>
      </c>
      <c r="K158" s="37">
        <v>2</v>
      </c>
      <c r="L158" s="37">
        <v>306.5</v>
      </c>
      <c r="M158" s="37">
        <v>744</v>
      </c>
      <c r="N158" s="37">
        <v>1364.5</v>
      </c>
      <c r="O158" s="76">
        <v>2988</v>
      </c>
      <c r="P158" s="26">
        <v>2</v>
      </c>
      <c r="Q158" s="26">
        <v>306.5</v>
      </c>
      <c r="R158" s="26">
        <v>744</v>
      </c>
      <c r="S158" s="26">
        <v>1364.5</v>
      </c>
      <c r="T158" s="26">
        <v>2988</v>
      </c>
      <c r="U158" s="79"/>
    </row>
    <row r="159" spans="1:21" ht="20.100000000000001" customHeight="1" x14ac:dyDescent="0.2">
      <c r="A159" s="171" t="s">
        <v>145</v>
      </c>
      <c r="B159" s="157" t="s">
        <v>331</v>
      </c>
      <c r="C159" s="153" t="s">
        <v>146</v>
      </c>
      <c r="D159" s="153" t="s">
        <v>147</v>
      </c>
      <c r="E159" s="140" t="s">
        <v>78</v>
      </c>
      <c r="F159" s="152">
        <v>0</v>
      </c>
      <c r="G159" s="152">
        <v>12</v>
      </c>
      <c r="H159" s="152">
        <v>12</v>
      </c>
      <c r="I159" s="33">
        <f>Table43[[#This Row],[Maximum Units Per Auth]]/Table43[[#This Row],[Max]]</f>
        <v>12</v>
      </c>
      <c r="J159" s="29">
        <v>43</v>
      </c>
      <c r="K159" s="34">
        <v>0.16666666666666666</v>
      </c>
      <c r="L159" s="34">
        <v>0.16666666666666666</v>
      </c>
      <c r="M159" s="34">
        <v>0.16666666666666666</v>
      </c>
      <c r="N159" s="34">
        <v>0.5</v>
      </c>
      <c r="O159" s="76">
        <v>1</v>
      </c>
      <c r="P159" s="29">
        <v>1</v>
      </c>
      <c r="Q159" s="29">
        <v>1</v>
      </c>
      <c r="R159" s="29">
        <v>1</v>
      </c>
      <c r="S159" s="29">
        <v>3</v>
      </c>
      <c r="T159" s="29">
        <v>6</v>
      </c>
      <c r="U159" s="79"/>
    </row>
    <row r="160" spans="1:21" ht="20.100000000000001" customHeight="1" x14ac:dyDescent="0.2">
      <c r="A160" s="171" t="s">
        <v>145</v>
      </c>
      <c r="B160" s="157" t="s">
        <v>186</v>
      </c>
      <c r="C160" s="153" t="s">
        <v>146</v>
      </c>
      <c r="D160" s="153" t="s">
        <v>147</v>
      </c>
      <c r="E160" s="152" t="s">
        <v>86</v>
      </c>
      <c r="F160" s="152">
        <v>0</v>
      </c>
      <c r="G160" s="152">
        <v>52</v>
      </c>
      <c r="H160" s="152">
        <v>52</v>
      </c>
      <c r="I160" s="33">
        <f>Table43[[#This Row],[Maximum Units Per Auth]]/Table43[[#This Row],[Max]]</f>
        <v>8.6666666666666661</v>
      </c>
      <c r="J160" s="29">
        <v>43</v>
      </c>
      <c r="K160" s="34">
        <v>1</v>
      </c>
      <c r="L160" s="34">
        <v>1</v>
      </c>
      <c r="M160" s="34">
        <v>1</v>
      </c>
      <c r="N160" s="34">
        <v>3</v>
      </c>
      <c r="O160" s="76">
        <v>6</v>
      </c>
      <c r="P160" s="29">
        <v>1</v>
      </c>
      <c r="Q160" s="29">
        <v>1</v>
      </c>
      <c r="R160" s="29">
        <v>1</v>
      </c>
      <c r="S160" s="29">
        <v>3</v>
      </c>
      <c r="T160" s="29">
        <v>6</v>
      </c>
      <c r="U160" s="79"/>
    </row>
    <row r="161" spans="1:21" ht="20.100000000000001" customHeight="1" x14ac:dyDescent="0.2">
      <c r="A161" s="171" t="s">
        <v>145</v>
      </c>
      <c r="B161" s="157" t="s">
        <v>187</v>
      </c>
      <c r="C161" s="153" t="s">
        <v>146</v>
      </c>
      <c r="D161" s="153" t="s">
        <v>147</v>
      </c>
      <c r="E161" s="152" t="s">
        <v>86</v>
      </c>
      <c r="F161" s="152">
        <v>0</v>
      </c>
      <c r="G161" s="152">
        <v>52</v>
      </c>
      <c r="H161" s="152">
        <v>52</v>
      </c>
      <c r="I161" s="33">
        <f>Table43[[#This Row],[Maximum Units Per Auth]]/Table43[[#This Row],[Max]]</f>
        <v>8.6666666666666661</v>
      </c>
      <c r="J161" s="29">
        <v>43</v>
      </c>
      <c r="K161" s="34">
        <v>1</v>
      </c>
      <c r="L161" s="34">
        <v>1</v>
      </c>
      <c r="M161" s="34">
        <v>1</v>
      </c>
      <c r="N161" s="34">
        <v>3</v>
      </c>
      <c r="O161" s="76">
        <v>6</v>
      </c>
      <c r="P161" s="29">
        <v>1</v>
      </c>
      <c r="Q161" s="29">
        <v>1</v>
      </c>
      <c r="R161" s="29">
        <v>1</v>
      </c>
      <c r="S161" s="29">
        <v>3</v>
      </c>
      <c r="T161" s="29">
        <v>6</v>
      </c>
      <c r="U161" s="79"/>
    </row>
    <row r="162" spans="1:21" ht="20.100000000000001" customHeight="1" x14ac:dyDescent="0.2">
      <c r="A162" s="171" t="s">
        <v>145</v>
      </c>
      <c r="B162" s="157" t="s">
        <v>188</v>
      </c>
      <c r="C162" s="153" t="s">
        <v>146</v>
      </c>
      <c r="D162" s="153" t="s">
        <v>147</v>
      </c>
      <c r="E162" s="152" t="s">
        <v>86</v>
      </c>
      <c r="F162" s="152">
        <v>0</v>
      </c>
      <c r="G162" s="152">
        <v>52</v>
      </c>
      <c r="H162" s="152">
        <v>52</v>
      </c>
      <c r="I162" s="33">
        <f>Table43[[#This Row],[Maximum Units Per Auth]]/Table43[[#This Row],[Max]]</f>
        <v>8.6666666666666661</v>
      </c>
      <c r="J162" s="29">
        <v>43</v>
      </c>
      <c r="K162" s="34">
        <v>1</v>
      </c>
      <c r="L162" s="34">
        <v>1</v>
      </c>
      <c r="M162" s="34">
        <v>1</v>
      </c>
      <c r="N162" s="34">
        <v>3</v>
      </c>
      <c r="O162" s="76">
        <v>6</v>
      </c>
      <c r="P162" s="29">
        <v>1</v>
      </c>
      <c r="Q162" s="29">
        <v>1</v>
      </c>
      <c r="R162" s="29">
        <v>1</v>
      </c>
      <c r="S162" s="29">
        <v>3</v>
      </c>
      <c r="T162" s="29">
        <v>6</v>
      </c>
      <c r="U162" s="79"/>
    </row>
    <row r="163" spans="1:21" ht="20.100000000000001" customHeight="1" x14ac:dyDescent="0.2">
      <c r="A163" s="171" t="s">
        <v>151</v>
      </c>
      <c r="B163" s="157" t="s">
        <v>331</v>
      </c>
      <c r="C163" s="153" t="s">
        <v>152</v>
      </c>
      <c r="D163" s="153" t="s">
        <v>77</v>
      </c>
      <c r="E163" s="140" t="s">
        <v>78</v>
      </c>
      <c r="F163" s="152">
        <v>57</v>
      </c>
      <c r="G163" s="152">
        <v>416</v>
      </c>
      <c r="H163" s="152">
        <v>416</v>
      </c>
      <c r="I163" s="33">
        <f>Table43[[#This Row],[Maximum Units Per Auth]]/Table43[[#This Row],[Max]]</f>
        <v>20.459016393442624</v>
      </c>
      <c r="J163" s="29">
        <v>11</v>
      </c>
      <c r="K163" s="34">
        <v>0.16666666666666666</v>
      </c>
      <c r="L163" s="34">
        <v>1.5</v>
      </c>
      <c r="M163" s="34">
        <v>5.166666666666667</v>
      </c>
      <c r="N163" s="34">
        <v>10</v>
      </c>
      <c r="O163" s="76">
        <v>20.333333333333332</v>
      </c>
      <c r="P163" s="29">
        <v>1</v>
      </c>
      <c r="Q163" s="29">
        <v>9</v>
      </c>
      <c r="R163" s="29">
        <v>31</v>
      </c>
      <c r="S163" s="29">
        <v>60</v>
      </c>
      <c r="T163" s="29">
        <v>122</v>
      </c>
      <c r="U163" s="79"/>
    </row>
    <row r="164" spans="1:21" ht="20.100000000000001" customHeight="1" x14ac:dyDescent="0.2">
      <c r="A164" s="137" t="s">
        <v>151</v>
      </c>
      <c r="B164" s="157" t="s">
        <v>216</v>
      </c>
      <c r="C164" s="153" t="s">
        <v>152</v>
      </c>
      <c r="D164" s="153" t="s">
        <v>77</v>
      </c>
      <c r="E164" s="152" t="s">
        <v>80</v>
      </c>
      <c r="F164" s="152">
        <v>114</v>
      </c>
      <c r="G164" s="152">
        <v>832</v>
      </c>
      <c r="H164" s="152">
        <v>832</v>
      </c>
      <c r="I164" s="33">
        <f>Table43[[#This Row],[Maximum Units Per Auth]]/Table43[[#This Row],[Max]]</f>
        <v>13.639344262295081</v>
      </c>
      <c r="J164" s="29">
        <v>11</v>
      </c>
      <c r="K164" s="34">
        <v>0.5</v>
      </c>
      <c r="L164" s="34">
        <v>4.5</v>
      </c>
      <c r="M164" s="34">
        <v>15.5</v>
      </c>
      <c r="N164" s="34">
        <v>30</v>
      </c>
      <c r="O164" s="76">
        <v>61</v>
      </c>
      <c r="P164" s="29">
        <v>1</v>
      </c>
      <c r="Q164" s="29">
        <v>9</v>
      </c>
      <c r="R164" s="29">
        <v>31</v>
      </c>
      <c r="S164" s="29">
        <v>60</v>
      </c>
      <c r="T164" s="29">
        <v>122</v>
      </c>
      <c r="U164" s="79"/>
    </row>
    <row r="165" spans="1:21" ht="20.100000000000001" customHeight="1" x14ac:dyDescent="0.2">
      <c r="A165" s="137" t="s">
        <v>151</v>
      </c>
      <c r="B165" s="157" t="s">
        <v>187</v>
      </c>
      <c r="C165" s="153" t="s">
        <v>152</v>
      </c>
      <c r="D165" s="153" t="s">
        <v>77</v>
      </c>
      <c r="E165" s="152" t="s">
        <v>80</v>
      </c>
      <c r="F165" s="152">
        <v>114</v>
      </c>
      <c r="G165" s="152">
        <v>832</v>
      </c>
      <c r="H165" s="152">
        <v>832</v>
      </c>
      <c r="I165" s="33">
        <f>Table43[[#This Row],[Maximum Units Per Auth]]/Table43[[#This Row],[Max]]</f>
        <v>13.639344262295081</v>
      </c>
      <c r="J165" s="29">
        <v>11</v>
      </c>
      <c r="K165" s="34">
        <v>0.5</v>
      </c>
      <c r="L165" s="34">
        <v>4.5</v>
      </c>
      <c r="M165" s="34">
        <v>15.5</v>
      </c>
      <c r="N165" s="34">
        <v>30</v>
      </c>
      <c r="O165" s="76">
        <v>61</v>
      </c>
      <c r="P165" s="29">
        <v>1</v>
      </c>
      <c r="Q165" s="29">
        <v>9</v>
      </c>
      <c r="R165" s="29">
        <v>31</v>
      </c>
      <c r="S165" s="29">
        <v>60</v>
      </c>
      <c r="T165" s="29">
        <v>122</v>
      </c>
      <c r="U165" s="79"/>
    </row>
    <row r="166" spans="1:21" ht="20.100000000000001" customHeight="1" x14ac:dyDescent="0.2">
      <c r="A166" s="137" t="s">
        <v>151</v>
      </c>
      <c r="B166" s="157" t="s">
        <v>188</v>
      </c>
      <c r="C166" s="153" t="s">
        <v>152</v>
      </c>
      <c r="D166" s="153" t="s">
        <v>77</v>
      </c>
      <c r="E166" s="152" t="s">
        <v>80</v>
      </c>
      <c r="F166" s="152">
        <v>114</v>
      </c>
      <c r="G166" s="152">
        <v>832</v>
      </c>
      <c r="H166" s="152">
        <v>832</v>
      </c>
      <c r="I166" s="33">
        <f>Table43[[#This Row],[Maximum Units Per Auth]]/Table43[[#This Row],[Max]]</f>
        <v>13.639344262295081</v>
      </c>
      <c r="J166" s="29">
        <v>11</v>
      </c>
      <c r="K166" s="34">
        <v>0.5</v>
      </c>
      <c r="L166" s="34">
        <v>4.5</v>
      </c>
      <c r="M166" s="34">
        <v>15.5</v>
      </c>
      <c r="N166" s="34">
        <v>30</v>
      </c>
      <c r="O166" s="76">
        <v>61</v>
      </c>
      <c r="P166" s="29">
        <v>1</v>
      </c>
      <c r="Q166" s="29">
        <v>9</v>
      </c>
      <c r="R166" s="29">
        <v>31</v>
      </c>
      <c r="S166" s="29">
        <v>60</v>
      </c>
      <c r="T166" s="29">
        <v>122</v>
      </c>
      <c r="U166" s="79"/>
    </row>
    <row r="167" spans="1:21" ht="39.950000000000003" customHeight="1" x14ac:dyDescent="0.2">
      <c r="A167" s="171" t="s">
        <v>236</v>
      </c>
      <c r="B167" s="157" t="s">
        <v>331</v>
      </c>
      <c r="C167" s="153" t="s">
        <v>237</v>
      </c>
      <c r="D167" s="153" t="s">
        <v>85</v>
      </c>
      <c r="E167" s="140" t="s">
        <v>78</v>
      </c>
      <c r="F167" s="152">
        <v>0</v>
      </c>
      <c r="G167" s="152">
        <v>2</v>
      </c>
      <c r="H167" s="152">
        <v>2</v>
      </c>
      <c r="I167" s="36">
        <f>Table43[[#This Row],[Maximum Units Per Auth]]/Table43[[#This Row],[Max]]</f>
        <v>12</v>
      </c>
      <c r="J167" s="26">
        <v>13</v>
      </c>
      <c r="K167" s="37">
        <v>0.16666666666666666</v>
      </c>
      <c r="L167" s="37">
        <v>0.16666666666666666</v>
      </c>
      <c r="M167" s="37">
        <v>0.16666666666666666</v>
      </c>
      <c r="N167" s="37">
        <v>0.16666666666666666</v>
      </c>
      <c r="O167" s="76">
        <v>0.16666666666666666</v>
      </c>
      <c r="P167" s="26">
        <v>1</v>
      </c>
      <c r="Q167" s="26">
        <v>1</v>
      </c>
      <c r="R167" s="26">
        <v>1</v>
      </c>
      <c r="S167" s="26">
        <v>1</v>
      </c>
      <c r="T167" s="26">
        <v>1</v>
      </c>
      <c r="U167" s="79"/>
    </row>
    <row r="168" spans="1:21" ht="39.950000000000003" customHeight="1" x14ac:dyDescent="0.2">
      <c r="A168" s="171" t="s">
        <v>236</v>
      </c>
      <c r="B168" s="157" t="s">
        <v>186</v>
      </c>
      <c r="C168" s="153" t="s">
        <v>237</v>
      </c>
      <c r="D168" s="153" t="s">
        <v>85</v>
      </c>
      <c r="E168" s="152" t="s">
        <v>86</v>
      </c>
      <c r="F168" s="152">
        <v>0</v>
      </c>
      <c r="G168" s="152">
        <v>1</v>
      </c>
      <c r="H168" s="152">
        <v>1</v>
      </c>
      <c r="I168" s="36">
        <f>Table43[[#This Row],[Maximum Units Per Auth]]/Table43[[#This Row],[Max]]</f>
        <v>1</v>
      </c>
      <c r="J168" s="26">
        <v>13</v>
      </c>
      <c r="K168" s="37">
        <v>1</v>
      </c>
      <c r="L168" s="37">
        <v>1</v>
      </c>
      <c r="M168" s="37">
        <v>1</v>
      </c>
      <c r="N168" s="37">
        <v>1</v>
      </c>
      <c r="O168" s="76">
        <v>1</v>
      </c>
      <c r="P168" s="26">
        <v>1</v>
      </c>
      <c r="Q168" s="26">
        <v>1</v>
      </c>
      <c r="R168" s="26">
        <v>1</v>
      </c>
      <c r="S168" s="26">
        <v>1</v>
      </c>
      <c r="T168" s="26">
        <v>1</v>
      </c>
      <c r="U168" s="79"/>
    </row>
    <row r="169" spans="1:21" ht="39.950000000000003" customHeight="1" x14ac:dyDescent="0.2">
      <c r="A169" s="171" t="s">
        <v>236</v>
      </c>
      <c r="B169" s="157" t="s">
        <v>187</v>
      </c>
      <c r="C169" s="153" t="s">
        <v>237</v>
      </c>
      <c r="D169" s="153" t="s">
        <v>85</v>
      </c>
      <c r="E169" s="152" t="s">
        <v>86</v>
      </c>
      <c r="F169" s="152">
        <v>0</v>
      </c>
      <c r="G169" s="152">
        <v>1</v>
      </c>
      <c r="H169" s="152">
        <v>1</v>
      </c>
      <c r="I169" s="36">
        <f>Table43[[#This Row],[Maximum Units Per Auth]]/Table43[[#This Row],[Max]]</f>
        <v>1</v>
      </c>
      <c r="J169" s="26">
        <v>13</v>
      </c>
      <c r="K169" s="37">
        <v>1</v>
      </c>
      <c r="L169" s="37">
        <v>1</v>
      </c>
      <c r="M169" s="37">
        <v>1</v>
      </c>
      <c r="N169" s="37">
        <v>1</v>
      </c>
      <c r="O169" s="76">
        <v>1</v>
      </c>
      <c r="P169" s="26">
        <v>1</v>
      </c>
      <c r="Q169" s="26">
        <v>1</v>
      </c>
      <c r="R169" s="26">
        <v>1</v>
      </c>
      <c r="S169" s="26">
        <v>1</v>
      </c>
      <c r="T169" s="26">
        <v>1</v>
      </c>
      <c r="U169" s="79"/>
    </row>
    <row r="170" spans="1:21" ht="39.950000000000003" customHeight="1" x14ac:dyDescent="0.2">
      <c r="A170" s="171" t="s">
        <v>236</v>
      </c>
      <c r="B170" s="157" t="s">
        <v>188</v>
      </c>
      <c r="C170" s="153" t="s">
        <v>237</v>
      </c>
      <c r="D170" s="153" t="s">
        <v>85</v>
      </c>
      <c r="E170" s="152" t="s">
        <v>86</v>
      </c>
      <c r="F170" s="152">
        <v>0</v>
      </c>
      <c r="G170" s="152">
        <v>1</v>
      </c>
      <c r="H170" s="152">
        <v>1</v>
      </c>
      <c r="I170" s="36">
        <f>Table43[[#This Row],[Maximum Units Per Auth]]/Table43[[#This Row],[Max]]</f>
        <v>1</v>
      </c>
      <c r="J170" s="26">
        <v>13</v>
      </c>
      <c r="K170" s="37">
        <v>1</v>
      </c>
      <c r="L170" s="37">
        <v>1</v>
      </c>
      <c r="M170" s="37">
        <v>1</v>
      </c>
      <c r="N170" s="37">
        <v>1</v>
      </c>
      <c r="O170" s="76">
        <v>1</v>
      </c>
      <c r="P170" s="26">
        <v>1</v>
      </c>
      <c r="Q170" s="26">
        <v>1</v>
      </c>
      <c r="R170" s="26">
        <v>1</v>
      </c>
      <c r="S170" s="26">
        <v>1</v>
      </c>
      <c r="T170" s="26">
        <v>1</v>
      </c>
      <c r="U170" s="79"/>
    </row>
    <row r="171" spans="1:21" ht="39.950000000000003" customHeight="1" x14ac:dyDescent="0.2">
      <c r="A171" s="171" t="s">
        <v>238</v>
      </c>
      <c r="B171" s="157" t="s">
        <v>331</v>
      </c>
      <c r="C171" s="153" t="s">
        <v>239</v>
      </c>
      <c r="D171" s="153" t="s">
        <v>85</v>
      </c>
      <c r="E171" s="140" t="s">
        <v>78</v>
      </c>
      <c r="F171" s="152">
        <v>0</v>
      </c>
      <c r="G171" s="152">
        <v>0</v>
      </c>
      <c r="H171" s="152">
        <v>0</v>
      </c>
      <c r="I171" s="33"/>
      <c r="J171" s="29"/>
      <c r="K171" s="34"/>
      <c r="L171" s="34"/>
      <c r="M171" s="34"/>
      <c r="N171" s="34"/>
      <c r="O171" s="76"/>
      <c r="P171" s="29"/>
      <c r="Q171" s="29"/>
      <c r="R171" s="29"/>
      <c r="S171" s="29"/>
      <c r="T171" s="29"/>
      <c r="U171" s="79"/>
    </row>
    <row r="172" spans="1:21" ht="39.950000000000003" customHeight="1" x14ac:dyDescent="0.2">
      <c r="A172" s="171" t="s">
        <v>238</v>
      </c>
      <c r="B172" s="157" t="s">
        <v>186</v>
      </c>
      <c r="C172" s="153" t="s">
        <v>239</v>
      </c>
      <c r="D172" s="153" t="s">
        <v>85</v>
      </c>
      <c r="E172" s="152" t="s">
        <v>86</v>
      </c>
      <c r="F172" s="152">
        <v>0</v>
      </c>
      <c r="G172" s="152">
        <v>10</v>
      </c>
      <c r="H172" s="152">
        <v>10</v>
      </c>
      <c r="I172" s="33"/>
      <c r="J172" s="29"/>
      <c r="K172" s="34"/>
      <c r="L172" s="34"/>
      <c r="M172" s="34"/>
      <c r="N172" s="34"/>
      <c r="O172" s="76"/>
      <c r="P172" s="29"/>
      <c r="Q172" s="29"/>
      <c r="R172" s="29"/>
      <c r="S172" s="29"/>
      <c r="T172" s="29"/>
      <c r="U172" s="79"/>
    </row>
    <row r="173" spans="1:21" ht="39.950000000000003" customHeight="1" x14ac:dyDescent="0.2">
      <c r="A173" s="171" t="s">
        <v>238</v>
      </c>
      <c r="B173" s="157" t="s">
        <v>187</v>
      </c>
      <c r="C173" s="153" t="s">
        <v>239</v>
      </c>
      <c r="D173" s="153" t="s">
        <v>85</v>
      </c>
      <c r="E173" s="152" t="s">
        <v>86</v>
      </c>
      <c r="F173" s="152">
        <v>0</v>
      </c>
      <c r="G173" s="152">
        <v>10</v>
      </c>
      <c r="H173" s="152">
        <v>10</v>
      </c>
      <c r="I173" s="33"/>
      <c r="J173" s="29"/>
      <c r="K173" s="34"/>
      <c r="L173" s="34"/>
      <c r="M173" s="34"/>
      <c r="N173" s="34"/>
      <c r="O173" s="76"/>
      <c r="P173" s="29"/>
      <c r="Q173" s="29"/>
      <c r="R173" s="29"/>
      <c r="S173" s="29"/>
      <c r="T173" s="29"/>
      <c r="U173" s="79"/>
    </row>
    <row r="174" spans="1:21" ht="39.950000000000003" customHeight="1" x14ac:dyDescent="0.2">
      <c r="A174" s="171" t="s">
        <v>238</v>
      </c>
      <c r="B174" s="157" t="s">
        <v>188</v>
      </c>
      <c r="C174" s="153" t="s">
        <v>239</v>
      </c>
      <c r="D174" s="153" t="s">
        <v>85</v>
      </c>
      <c r="E174" s="152" t="s">
        <v>86</v>
      </c>
      <c r="F174" s="152">
        <v>0</v>
      </c>
      <c r="G174" s="152">
        <v>10</v>
      </c>
      <c r="H174" s="152">
        <v>10</v>
      </c>
      <c r="I174" s="33"/>
      <c r="J174" s="29"/>
      <c r="K174" s="34"/>
      <c r="L174" s="34"/>
      <c r="M174" s="34"/>
      <c r="N174" s="34"/>
      <c r="O174" s="76"/>
      <c r="P174" s="29"/>
      <c r="Q174" s="29"/>
      <c r="R174" s="29"/>
      <c r="S174" s="29"/>
      <c r="T174" s="29"/>
      <c r="U174" s="79"/>
    </row>
    <row r="175" spans="1:21" ht="20.100000000000001" customHeight="1" x14ac:dyDescent="0.2">
      <c r="A175" s="171" t="s">
        <v>240</v>
      </c>
      <c r="B175" s="157" t="s">
        <v>331</v>
      </c>
      <c r="C175" s="153" t="s">
        <v>156</v>
      </c>
      <c r="D175" s="153" t="s">
        <v>77</v>
      </c>
      <c r="E175" s="140" t="s">
        <v>78</v>
      </c>
      <c r="F175" s="152">
        <v>0</v>
      </c>
      <c r="G175" s="152">
        <v>6</v>
      </c>
      <c r="H175" s="152">
        <v>6</v>
      </c>
      <c r="I175" s="33">
        <f>Table43[[#This Row],[Maximum Units Per Auth]]/Table43[[#This Row],[Max]]</f>
        <v>0.63157894736842102</v>
      </c>
      <c r="J175" s="29">
        <v>797</v>
      </c>
      <c r="K175" s="34">
        <v>0.16666666666666666</v>
      </c>
      <c r="L175" s="34">
        <v>0.33333333333333331</v>
      </c>
      <c r="M175" s="34">
        <v>1.6666666666666667</v>
      </c>
      <c r="N175" s="34">
        <v>3.8333333333333335</v>
      </c>
      <c r="O175" s="76">
        <v>9.5</v>
      </c>
      <c r="P175" s="29">
        <v>1</v>
      </c>
      <c r="Q175" s="29">
        <v>2</v>
      </c>
      <c r="R175" s="29">
        <v>10</v>
      </c>
      <c r="S175" s="29">
        <v>23</v>
      </c>
      <c r="T175" s="29">
        <v>57</v>
      </c>
      <c r="U175" s="79"/>
    </row>
    <row r="176" spans="1:21" ht="20.100000000000001" customHeight="1" x14ac:dyDescent="0.2">
      <c r="A176" s="171" t="s">
        <v>240</v>
      </c>
      <c r="B176" s="157" t="s">
        <v>186</v>
      </c>
      <c r="C176" s="153" t="s">
        <v>156</v>
      </c>
      <c r="D176" s="153" t="s">
        <v>77</v>
      </c>
      <c r="E176" s="152" t="s">
        <v>86</v>
      </c>
      <c r="F176" s="152">
        <v>0</v>
      </c>
      <c r="G176" s="152">
        <v>48</v>
      </c>
      <c r="H176" s="152">
        <v>48</v>
      </c>
      <c r="I176" s="33">
        <f>Table43[[#This Row],[Maximum Units Per Auth]]/Table43[[#This Row],[Max]]</f>
        <v>0.84210526315789469</v>
      </c>
      <c r="J176" s="29">
        <v>797</v>
      </c>
      <c r="K176" s="34">
        <v>1</v>
      </c>
      <c r="L176" s="34">
        <v>2</v>
      </c>
      <c r="M176" s="34">
        <v>10</v>
      </c>
      <c r="N176" s="34">
        <v>23</v>
      </c>
      <c r="O176" s="76">
        <v>57</v>
      </c>
      <c r="P176" s="29">
        <v>1</v>
      </c>
      <c r="Q176" s="29">
        <v>2</v>
      </c>
      <c r="R176" s="29">
        <v>10</v>
      </c>
      <c r="S176" s="29">
        <v>23</v>
      </c>
      <c r="T176" s="29">
        <v>57</v>
      </c>
      <c r="U176" s="79"/>
    </row>
    <row r="177" spans="1:21" ht="20.100000000000001" customHeight="1" x14ac:dyDescent="0.2">
      <c r="A177" s="171" t="s">
        <v>240</v>
      </c>
      <c r="B177" s="157" t="s">
        <v>187</v>
      </c>
      <c r="C177" s="153" t="s">
        <v>156</v>
      </c>
      <c r="D177" s="153" t="s">
        <v>77</v>
      </c>
      <c r="E177" s="152" t="s">
        <v>86</v>
      </c>
      <c r="F177" s="152">
        <v>0</v>
      </c>
      <c r="G177" s="152">
        <v>384</v>
      </c>
      <c r="H177" s="152">
        <v>384</v>
      </c>
      <c r="I177" s="33">
        <f>Table43[[#This Row],[Maximum Units Per Auth]]/Table43[[#This Row],[Max]]</f>
        <v>6.7368421052631575</v>
      </c>
      <c r="J177" s="29">
        <v>797</v>
      </c>
      <c r="K177" s="34">
        <v>1</v>
      </c>
      <c r="L177" s="34">
        <v>2</v>
      </c>
      <c r="M177" s="34">
        <v>10</v>
      </c>
      <c r="N177" s="34">
        <v>23</v>
      </c>
      <c r="O177" s="76">
        <v>57</v>
      </c>
      <c r="P177" s="29">
        <v>1</v>
      </c>
      <c r="Q177" s="29">
        <v>2</v>
      </c>
      <c r="R177" s="29">
        <v>10</v>
      </c>
      <c r="S177" s="29">
        <v>23</v>
      </c>
      <c r="T177" s="29">
        <v>57</v>
      </c>
      <c r="U177" s="79"/>
    </row>
    <row r="178" spans="1:21" ht="20.100000000000001" customHeight="1" x14ac:dyDescent="0.2">
      <c r="A178" s="137" t="s">
        <v>240</v>
      </c>
      <c r="B178" s="157" t="s">
        <v>188</v>
      </c>
      <c r="C178" s="153" t="s">
        <v>156</v>
      </c>
      <c r="D178" s="153" t="s">
        <v>77</v>
      </c>
      <c r="E178" s="152" t="s">
        <v>86</v>
      </c>
      <c r="F178" s="152">
        <v>0</v>
      </c>
      <c r="G178" s="152">
        <v>384</v>
      </c>
      <c r="H178" s="152">
        <v>384</v>
      </c>
      <c r="I178" s="33">
        <f>Table43[[#This Row],[Maximum Units Per Auth]]/Table43[[#This Row],[Max]]</f>
        <v>6.7368421052631575</v>
      </c>
      <c r="J178" s="29">
        <v>797</v>
      </c>
      <c r="K178" s="34">
        <v>1</v>
      </c>
      <c r="L178" s="34">
        <v>2</v>
      </c>
      <c r="M178" s="34">
        <v>10</v>
      </c>
      <c r="N178" s="34">
        <v>23</v>
      </c>
      <c r="O178" s="76">
        <v>57</v>
      </c>
      <c r="P178" s="29">
        <v>1</v>
      </c>
      <c r="Q178" s="29">
        <v>2</v>
      </c>
      <c r="R178" s="29">
        <v>10</v>
      </c>
      <c r="S178" s="29">
        <v>23</v>
      </c>
      <c r="T178" s="29">
        <v>57</v>
      </c>
      <c r="U178" s="79"/>
    </row>
    <row r="179" spans="1:21" ht="20.100000000000001" customHeight="1" x14ac:dyDescent="0.2">
      <c r="A179" s="171" t="s">
        <v>157</v>
      </c>
      <c r="B179" s="157" t="s">
        <v>331</v>
      </c>
      <c r="C179" s="153" t="s">
        <v>158</v>
      </c>
      <c r="D179" s="153" t="s">
        <v>77</v>
      </c>
      <c r="E179" s="140" t="s">
        <v>78</v>
      </c>
      <c r="F179" s="152">
        <v>0</v>
      </c>
      <c r="G179" s="152">
        <v>6</v>
      </c>
      <c r="H179" s="152">
        <v>6</v>
      </c>
      <c r="I179" s="36">
        <f>Table43[[#This Row],[Maximum Units Per Auth]]/Table43[[#This Row],[Max]]</f>
        <v>0.37113402061855666</v>
      </c>
      <c r="J179" s="26">
        <v>404</v>
      </c>
      <c r="K179" s="37">
        <v>0.16666666666666666</v>
      </c>
      <c r="L179" s="37">
        <v>1.5</v>
      </c>
      <c r="M179" s="37">
        <v>4</v>
      </c>
      <c r="N179" s="37">
        <v>7.333333333333333</v>
      </c>
      <c r="O179" s="76">
        <v>16.166666666666668</v>
      </c>
      <c r="P179" s="26">
        <v>1</v>
      </c>
      <c r="Q179" s="26">
        <v>9</v>
      </c>
      <c r="R179" s="26">
        <v>24</v>
      </c>
      <c r="S179" s="26">
        <v>44</v>
      </c>
      <c r="T179" s="26">
        <v>97</v>
      </c>
      <c r="U179" s="79"/>
    </row>
    <row r="180" spans="1:21" ht="20.100000000000001" customHeight="1" x14ac:dyDescent="0.2">
      <c r="A180" s="171" t="s">
        <v>157</v>
      </c>
      <c r="B180" s="157" t="s">
        <v>216</v>
      </c>
      <c r="C180" s="153" t="s">
        <v>158</v>
      </c>
      <c r="D180" s="153" t="s">
        <v>77</v>
      </c>
      <c r="E180" s="152" t="s">
        <v>86</v>
      </c>
      <c r="F180" s="152">
        <v>0</v>
      </c>
      <c r="G180" s="152">
        <v>48</v>
      </c>
      <c r="H180" s="152">
        <v>48</v>
      </c>
      <c r="I180" s="36">
        <f>Table43[[#This Row],[Maximum Units Per Auth]]/Table43[[#This Row],[Max]]</f>
        <v>0.49484536082474229</v>
      </c>
      <c r="J180" s="26">
        <v>404</v>
      </c>
      <c r="K180" s="37">
        <v>1</v>
      </c>
      <c r="L180" s="37">
        <v>9</v>
      </c>
      <c r="M180" s="37">
        <v>24</v>
      </c>
      <c r="N180" s="37">
        <v>44</v>
      </c>
      <c r="O180" s="76">
        <v>97</v>
      </c>
      <c r="P180" s="26">
        <v>1</v>
      </c>
      <c r="Q180" s="26">
        <v>9</v>
      </c>
      <c r="R180" s="26">
        <v>24</v>
      </c>
      <c r="S180" s="26">
        <v>44</v>
      </c>
      <c r="T180" s="26">
        <v>97</v>
      </c>
      <c r="U180" s="79"/>
    </row>
    <row r="181" spans="1:21" ht="20.100000000000001" customHeight="1" x14ac:dyDescent="0.2">
      <c r="A181" s="171" t="s">
        <v>157</v>
      </c>
      <c r="B181" s="157" t="s">
        <v>187</v>
      </c>
      <c r="C181" s="153" t="s">
        <v>158</v>
      </c>
      <c r="D181" s="153" t="s">
        <v>77</v>
      </c>
      <c r="E181" s="152" t="s">
        <v>86</v>
      </c>
      <c r="F181" s="152">
        <v>0</v>
      </c>
      <c r="G181" s="152">
        <v>384</v>
      </c>
      <c r="H181" s="152">
        <v>384</v>
      </c>
      <c r="I181" s="36">
        <f>Table43[[#This Row],[Maximum Units Per Auth]]/Table43[[#This Row],[Max]]</f>
        <v>3.9587628865979383</v>
      </c>
      <c r="J181" s="26">
        <v>404</v>
      </c>
      <c r="K181" s="37">
        <v>1</v>
      </c>
      <c r="L181" s="37">
        <v>9</v>
      </c>
      <c r="M181" s="37">
        <v>24</v>
      </c>
      <c r="N181" s="37">
        <v>44</v>
      </c>
      <c r="O181" s="76">
        <v>97</v>
      </c>
      <c r="P181" s="26">
        <v>1</v>
      </c>
      <c r="Q181" s="26">
        <v>9</v>
      </c>
      <c r="R181" s="26">
        <v>24</v>
      </c>
      <c r="S181" s="26">
        <v>44</v>
      </c>
      <c r="T181" s="26">
        <v>97</v>
      </c>
      <c r="U181" s="79"/>
    </row>
    <row r="182" spans="1:21" ht="20.100000000000001" customHeight="1" x14ac:dyDescent="0.2">
      <c r="A182" s="137" t="s">
        <v>157</v>
      </c>
      <c r="B182" s="157" t="s">
        <v>188</v>
      </c>
      <c r="C182" s="153" t="s">
        <v>158</v>
      </c>
      <c r="D182" s="153" t="s">
        <v>77</v>
      </c>
      <c r="E182" s="152" t="s">
        <v>86</v>
      </c>
      <c r="F182" s="152">
        <v>0</v>
      </c>
      <c r="G182" s="152">
        <v>384</v>
      </c>
      <c r="H182" s="152">
        <v>384</v>
      </c>
      <c r="I182" s="36">
        <f>Table43[[#This Row],[Maximum Units Per Auth]]/Table43[[#This Row],[Max]]</f>
        <v>3.9587628865979383</v>
      </c>
      <c r="J182" s="26">
        <v>404</v>
      </c>
      <c r="K182" s="37">
        <v>1</v>
      </c>
      <c r="L182" s="37">
        <v>9</v>
      </c>
      <c r="M182" s="37">
        <v>24</v>
      </c>
      <c r="N182" s="37">
        <v>44</v>
      </c>
      <c r="O182" s="76">
        <v>97</v>
      </c>
      <c r="P182" s="26">
        <v>1</v>
      </c>
      <c r="Q182" s="26">
        <v>9</v>
      </c>
      <c r="R182" s="26">
        <v>24</v>
      </c>
      <c r="S182" s="26">
        <v>44</v>
      </c>
      <c r="T182" s="26">
        <v>97</v>
      </c>
      <c r="U182" s="79"/>
    </row>
    <row r="183" spans="1:21" ht="20.100000000000001" customHeight="1" x14ac:dyDescent="0.2">
      <c r="A183" s="143" t="s">
        <v>180</v>
      </c>
      <c r="B183" s="157" t="s">
        <v>331</v>
      </c>
      <c r="C183" s="153" t="s">
        <v>181</v>
      </c>
      <c r="D183" s="165" t="s">
        <v>94</v>
      </c>
      <c r="E183" s="140" t="s">
        <v>78</v>
      </c>
      <c r="F183" s="152">
        <v>0</v>
      </c>
      <c r="G183" s="152">
        <v>0</v>
      </c>
      <c r="H183" s="152">
        <v>0</v>
      </c>
      <c r="I183" s="36" t="e">
        <f>Table43[[#This Row],[Maximum Units Per Auth]]/Table43[[#This Row],[Max]]</f>
        <v>#DIV/0!</v>
      </c>
      <c r="J183" s="100"/>
      <c r="K183" s="37"/>
      <c r="L183" s="37"/>
      <c r="M183" s="37"/>
      <c r="N183" s="37"/>
      <c r="O183" s="76"/>
      <c r="P183" s="100"/>
      <c r="Q183" s="100"/>
      <c r="R183" s="100"/>
      <c r="S183" s="100"/>
      <c r="T183" s="100"/>
      <c r="U183" s="100"/>
    </row>
    <row r="184" spans="1:21" ht="20.100000000000001" customHeight="1" x14ac:dyDescent="0.2">
      <c r="A184" s="143" t="s">
        <v>180</v>
      </c>
      <c r="B184" s="157" t="s">
        <v>216</v>
      </c>
      <c r="C184" s="153" t="s">
        <v>181</v>
      </c>
      <c r="D184" s="165" t="s">
        <v>94</v>
      </c>
      <c r="E184" s="152" t="s">
        <v>86</v>
      </c>
      <c r="F184" s="152">
        <v>0</v>
      </c>
      <c r="G184" s="152">
        <v>14</v>
      </c>
      <c r="H184" s="152">
        <v>14</v>
      </c>
      <c r="I184" s="36" t="e">
        <f>Table43[[#This Row],[Maximum Units Per Auth]]/Table43[[#This Row],[Max]]</f>
        <v>#DIV/0!</v>
      </c>
      <c r="J184" s="100"/>
      <c r="K184" s="37"/>
      <c r="L184" s="37"/>
      <c r="M184" s="37"/>
      <c r="N184" s="37"/>
      <c r="O184" s="76"/>
      <c r="P184" s="100"/>
      <c r="Q184" s="100"/>
      <c r="R184" s="100"/>
      <c r="S184" s="100"/>
      <c r="T184" s="100"/>
      <c r="U184" s="100"/>
    </row>
    <row r="185" spans="1:21" ht="20.100000000000001" customHeight="1" x14ac:dyDescent="0.2">
      <c r="A185" s="143" t="s">
        <v>180</v>
      </c>
      <c r="B185" s="157" t="s">
        <v>187</v>
      </c>
      <c r="C185" s="153" t="s">
        <v>181</v>
      </c>
      <c r="D185" s="165" t="s">
        <v>94</v>
      </c>
      <c r="E185" s="152" t="s">
        <v>86</v>
      </c>
      <c r="F185" s="152">
        <v>0</v>
      </c>
      <c r="G185" s="152">
        <v>14</v>
      </c>
      <c r="H185" s="152">
        <v>14</v>
      </c>
      <c r="I185" s="36" t="e">
        <f>Table43[[#This Row],[Maximum Units Per Auth]]/Table43[[#This Row],[Max]]</f>
        <v>#DIV/0!</v>
      </c>
      <c r="J185" s="100"/>
      <c r="K185" s="37"/>
      <c r="L185" s="37"/>
      <c r="M185" s="37"/>
      <c r="N185" s="37"/>
      <c r="O185" s="76"/>
      <c r="P185" s="100"/>
      <c r="Q185" s="100"/>
      <c r="R185" s="100"/>
      <c r="S185" s="100"/>
      <c r="T185" s="100"/>
      <c r="U185" s="100"/>
    </row>
    <row r="186" spans="1:21" ht="20.100000000000001" customHeight="1" x14ac:dyDescent="0.2">
      <c r="A186" s="143" t="s">
        <v>180</v>
      </c>
      <c r="B186" s="157" t="s">
        <v>188</v>
      </c>
      <c r="C186" s="139" t="s">
        <v>181</v>
      </c>
      <c r="D186" s="166" t="s">
        <v>94</v>
      </c>
      <c r="E186" s="140" t="s">
        <v>86</v>
      </c>
      <c r="F186" s="140">
        <v>0</v>
      </c>
      <c r="G186" s="140">
        <v>14</v>
      </c>
      <c r="H186" s="140">
        <v>14</v>
      </c>
      <c r="I186" s="36" t="e">
        <f>Table43[[#This Row],[Maximum Units Per Auth]]/Table43[[#This Row],[Max]]</f>
        <v>#DIV/0!</v>
      </c>
      <c r="J186" s="100"/>
      <c r="K186" s="37"/>
      <c r="L186" s="37"/>
      <c r="M186" s="37"/>
      <c r="N186" s="37"/>
      <c r="O186" s="76"/>
      <c r="P186" s="100"/>
      <c r="Q186" s="100"/>
      <c r="R186" s="100"/>
      <c r="S186" s="100"/>
      <c r="T186" s="100"/>
      <c r="U186" s="100"/>
    </row>
    <row r="187" spans="1:21" ht="20.100000000000001" customHeight="1" x14ac:dyDescent="0.2">
      <c r="A187" s="143" t="s">
        <v>182</v>
      </c>
      <c r="B187" s="157" t="s">
        <v>331</v>
      </c>
      <c r="C187" s="153" t="s">
        <v>183</v>
      </c>
      <c r="D187" s="153" t="s">
        <v>77</v>
      </c>
      <c r="E187" s="140" t="s">
        <v>78</v>
      </c>
      <c r="F187" s="152">
        <v>0</v>
      </c>
      <c r="G187" s="152">
        <v>0</v>
      </c>
      <c r="H187" s="152">
        <v>0</v>
      </c>
      <c r="I187" s="33">
        <f>Table43[[#This Row],[Maximum Units Per Auth]]/Table43[[#This Row],[Max]]</f>
        <v>0</v>
      </c>
      <c r="J187" s="72">
        <v>11</v>
      </c>
      <c r="K187" s="72">
        <v>2</v>
      </c>
      <c r="L187" s="72">
        <v>7.583333333333333</v>
      </c>
      <c r="M187" s="72">
        <v>12.333333333333334</v>
      </c>
      <c r="N187" s="72">
        <v>23.25</v>
      </c>
      <c r="O187" s="80">
        <v>33.166666666666664</v>
      </c>
      <c r="P187" s="72">
        <v>12</v>
      </c>
      <c r="Q187" s="72">
        <v>45.5</v>
      </c>
      <c r="R187" s="72">
        <v>74</v>
      </c>
      <c r="S187" s="72">
        <v>139.5</v>
      </c>
      <c r="T187" s="72">
        <v>199</v>
      </c>
      <c r="U187" s="79" t="s">
        <v>243</v>
      </c>
    </row>
    <row r="188" spans="1:21" ht="20.100000000000001" customHeight="1" x14ac:dyDescent="0.2">
      <c r="A188" s="143" t="s">
        <v>182</v>
      </c>
      <c r="B188" s="157" t="s">
        <v>186</v>
      </c>
      <c r="C188" s="153" t="s">
        <v>183</v>
      </c>
      <c r="D188" s="153" t="s">
        <v>77</v>
      </c>
      <c r="E188" s="152" t="s">
        <v>86</v>
      </c>
      <c r="F188" s="152">
        <v>0</v>
      </c>
      <c r="G188" s="152">
        <v>0</v>
      </c>
      <c r="H188" s="152">
        <v>0</v>
      </c>
      <c r="I188" s="33">
        <f>Table43[[#This Row],[Maximum Units Per Auth]]/Table43[[#This Row],[Max]]</f>
        <v>0</v>
      </c>
      <c r="J188" s="72">
        <v>11</v>
      </c>
      <c r="K188" s="72">
        <v>12</v>
      </c>
      <c r="L188" s="72">
        <v>45.5</v>
      </c>
      <c r="M188" s="72">
        <v>74</v>
      </c>
      <c r="N188" s="72">
        <v>139.5</v>
      </c>
      <c r="O188" s="80">
        <v>199</v>
      </c>
      <c r="P188" s="72">
        <v>12</v>
      </c>
      <c r="Q188" s="72">
        <v>45.5</v>
      </c>
      <c r="R188" s="72">
        <v>74</v>
      </c>
      <c r="S188" s="72">
        <v>139.5</v>
      </c>
      <c r="T188" s="72">
        <v>199</v>
      </c>
      <c r="U188" s="79"/>
    </row>
    <row r="189" spans="1:21" ht="20.100000000000001" customHeight="1" x14ac:dyDescent="0.2">
      <c r="A189" s="143" t="s">
        <v>182</v>
      </c>
      <c r="B189" s="157" t="s">
        <v>187</v>
      </c>
      <c r="C189" s="153" t="s">
        <v>183</v>
      </c>
      <c r="D189" s="153" t="s">
        <v>77</v>
      </c>
      <c r="E189" s="152" t="s">
        <v>86</v>
      </c>
      <c r="F189" s="152">
        <v>0</v>
      </c>
      <c r="G189" s="152">
        <v>0</v>
      </c>
      <c r="H189" s="152">
        <v>0</v>
      </c>
      <c r="I189" s="33">
        <f>Table43[[#This Row],[Maximum Units Per Auth]]/Table43[[#This Row],[Max]]</f>
        <v>0</v>
      </c>
      <c r="J189" s="72">
        <v>11</v>
      </c>
      <c r="K189" s="72">
        <v>12</v>
      </c>
      <c r="L189" s="72">
        <v>45.5</v>
      </c>
      <c r="M189" s="72">
        <v>74</v>
      </c>
      <c r="N189" s="72">
        <v>139.5</v>
      </c>
      <c r="O189" s="80">
        <v>199</v>
      </c>
      <c r="P189" s="72">
        <v>12</v>
      </c>
      <c r="Q189" s="72">
        <v>45.5</v>
      </c>
      <c r="R189" s="72">
        <v>74</v>
      </c>
      <c r="S189" s="72">
        <v>139.5</v>
      </c>
      <c r="T189" s="72">
        <v>199</v>
      </c>
      <c r="U189" s="79" t="s">
        <v>243</v>
      </c>
    </row>
    <row r="190" spans="1:21" ht="20.100000000000001" customHeight="1" x14ac:dyDescent="0.2">
      <c r="A190" s="143" t="s">
        <v>182</v>
      </c>
      <c r="B190" s="157" t="s">
        <v>188</v>
      </c>
      <c r="C190" s="153" t="s">
        <v>183</v>
      </c>
      <c r="D190" s="153" t="s">
        <v>77</v>
      </c>
      <c r="E190" s="152" t="s">
        <v>86</v>
      </c>
      <c r="F190" s="152">
        <v>96</v>
      </c>
      <c r="G190" s="152">
        <v>384</v>
      </c>
      <c r="H190" s="152">
        <v>384</v>
      </c>
      <c r="I190" s="33">
        <f>Table43[[#This Row],[Maximum Units Per Auth]]/Table43[[#This Row],[Max]]</f>
        <v>1.9296482412060301</v>
      </c>
      <c r="J190" s="72">
        <v>11</v>
      </c>
      <c r="K190" s="72">
        <v>12</v>
      </c>
      <c r="L190" s="72">
        <v>45.5</v>
      </c>
      <c r="M190" s="72">
        <v>74</v>
      </c>
      <c r="N190" s="72">
        <v>139.5</v>
      </c>
      <c r="O190" s="80">
        <v>199</v>
      </c>
      <c r="P190" s="72">
        <v>12</v>
      </c>
      <c r="Q190" s="72">
        <v>45.5</v>
      </c>
      <c r="R190" s="72">
        <v>74</v>
      </c>
      <c r="S190" s="72">
        <v>139.5</v>
      </c>
      <c r="T190" s="72">
        <v>199</v>
      </c>
      <c r="U190" s="79" t="s">
        <v>243</v>
      </c>
    </row>
    <row r="191" spans="1:21" ht="20.100000000000001" customHeight="1" x14ac:dyDescent="0.2">
      <c r="A191" s="147" t="s">
        <v>336</v>
      </c>
      <c r="B191" s="142" t="s">
        <v>329</v>
      </c>
      <c r="C191" s="139" t="s">
        <v>270</v>
      </c>
      <c r="D191" s="150" t="s">
        <v>85</v>
      </c>
      <c r="E191" s="140" t="s">
        <v>78</v>
      </c>
      <c r="F191" s="149">
        <v>1</v>
      </c>
      <c r="G191" s="149">
        <v>5</v>
      </c>
      <c r="H191" s="149">
        <v>5</v>
      </c>
      <c r="I191" s="36" t="e">
        <f>Table43[[#This Row],[Maximum Units Per Auth]]/Table43[[#This Row],[Max]]</f>
        <v>#DIV/0!</v>
      </c>
      <c r="J191" s="100"/>
      <c r="K191" s="37"/>
      <c r="L191" s="37"/>
      <c r="M191" s="37"/>
      <c r="N191" s="37"/>
      <c r="O191" s="76"/>
      <c r="P191" s="100"/>
      <c r="Q191" s="100"/>
      <c r="R191" s="100"/>
      <c r="S191" s="100"/>
      <c r="T191" s="100"/>
      <c r="U191" s="100"/>
    </row>
    <row r="192" spans="1:21" ht="20.100000000000001" customHeight="1" x14ac:dyDescent="0.2">
      <c r="A192" s="147" t="s">
        <v>336</v>
      </c>
      <c r="B192" s="142" t="s">
        <v>79</v>
      </c>
      <c r="C192" s="139" t="s">
        <v>270</v>
      </c>
      <c r="D192" s="150" t="s">
        <v>85</v>
      </c>
      <c r="E192" s="140" t="s">
        <v>86</v>
      </c>
      <c r="F192" s="149">
        <v>1</v>
      </c>
      <c r="G192" s="149">
        <v>5</v>
      </c>
      <c r="H192" s="149">
        <v>5</v>
      </c>
      <c r="I192" s="36" t="e">
        <f>Table43[[#This Row],[Maximum Units Per Auth]]/Table43[[#This Row],[Max]]</f>
        <v>#DIV/0!</v>
      </c>
      <c r="J192" s="100"/>
      <c r="K192" s="37"/>
      <c r="L192" s="37"/>
      <c r="M192" s="37"/>
      <c r="N192" s="37"/>
      <c r="O192" s="76"/>
      <c r="P192" s="100"/>
      <c r="Q192" s="100"/>
      <c r="R192" s="100"/>
      <c r="S192" s="100"/>
      <c r="T192" s="100"/>
      <c r="U192" s="100"/>
    </row>
    <row r="193" spans="1:21" ht="20.100000000000001" customHeight="1" x14ac:dyDescent="0.2">
      <c r="A193" s="147" t="s">
        <v>336</v>
      </c>
      <c r="B193" s="142" t="s">
        <v>81</v>
      </c>
      <c r="C193" s="139" t="s">
        <v>270</v>
      </c>
      <c r="D193" s="150" t="s">
        <v>85</v>
      </c>
      <c r="E193" s="140" t="s">
        <v>86</v>
      </c>
      <c r="F193" s="149">
        <v>1</v>
      </c>
      <c r="G193" s="149">
        <v>5</v>
      </c>
      <c r="H193" s="149">
        <v>5</v>
      </c>
      <c r="I193" s="36" t="e">
        <f>Table43[[#This Row],[Maximum Units Per Auth]]/Table43[[#This Row],[Max]]</f>
        <v>#DIV/0!</v>
      </c>
      <c r="J193" s="100"/>
      <c r="K193" s="37"/>
      <c r="L193" s="37"/>
      <c r="M193" s="37"/>
      <c r="N193" s="37"/>
      <c r="O193" s="76"/>
      <c r="P193" s="100"/>
      <c r="Q193" s="100"/>
      <c r="R193" s="100"/>
      <c r="S193" s="100"/>
      <c r="T193" s="100"/>
      <c r="U193" s="100"/>
    </row>
    <row r="194" spans="1:21" ht="20.100000000000001" customHeight="1" x14ac:dyDescent="0.2">
      <c r="A194" s="147" t="s">
        <v>336</v>
      </c>
      <c r="B194" s="142" t="s">
        <v>82</v>
      </c>
      <c r="C194" s="139" t="s">
        <v>270</v>
      </c>
      <c r="D194" s="150" t="s">
        <v>85</v>
      </c>
      <c r="E194" s="140" t="s">
        <v>86</v>
      </c>
      <c r="F194" s="149">
        <v>1</v>
      </c>
      <c r="G194" s="149">
        <v>5</v>
      </c>
      <c r="H194" s="149">
        <v>5</v>
      </c>
      <c r="I194" s="36" t="e">
        <f>Table43[[#This Row],[Maximum Units Per Auth]]/Table43[[#This Row],[Max]]</f>
        <v>#DIV/0!</v>
      </c>
      <c r="J194" s="100"/>
      <c r="K194" s="37"/>
      <c r="L194" s="37"/>
      <c r="M194" s="37"/>
      <c r="N194" s="37"/>
      <c r="O194" s="76"/>
      <c r="P194" s="100"/>
      <c r="Q194" s="100"/>
      <c r="R194" s="100"/>
      <c r="S194" s="100"/>
      <c r="T194" s="100"/>
      <c r="U194" s="100"/>
    </row>
    <row r="195" spans="1:21" ht="20.100000000000001" customHeight="1" x14ac:dyDescent="0.2">
      <c r="A195" s="147" t="s">
        <v>337</v>
      </c>
      <c r="B195" s="142" t="s">
        <v>329</v>
      </c>
      <c r="C195" s="139" t="s">
        <v>272</v>
      </c>
      <c r="D195" s="150" t="s">
        <v>85</v>
      </c>
      <c r="E195" s="140" t="s">
        <v>78</v>
      </c>
      <c r="F195" s="149">
        <v>2</v>
      </c>
      <c r="G195" s="149">
        <v>3</v>
      </c>
      <c r="H195" s="149">
        <v>3</v>
      </c>
      <c r="I195" s="36" t="e">
        <f>Table43[[#This Row],[Maximum Units Per Auth]]/Table43[[#This Row],[Max]]</f>
        <v>#DIV/0!</v>
      </c>
      <c r="J195" s="100"/>
      <c r="K195" s="37"/>
      <c r="L195" s="37"/>
      <c r="M195" s="37"/>
      <c r="N195" s="37"/>
      <c r="O195" s="76"/>
      <c r="P195" s="100"/>
      <c r="Q195" s="100"/>
      <c r="R195" s="100"/>
      <c r="S195" s="100"/>
      <c r="T195" s="100"/>
      <c r="U195" s="100"/>
    </row>
    <row r="196" spans="1:21" ht="20.100000000000001" customHeight="1" x14ac:dyDescent="0.2">
      <c r="A196" s="147" t="s">
        <v>337</v>
      </c>
      <c r="B196" s="142" t="s">
        <v>79</v>
      </c>
      <c r="C196" s="139" t="s">
        <v>272</v>
      </c>
      <c r="D196" s="150" t="s">
        <v>85</v>
      </c>
      <c r="E196" s="140" t="s">
        <v>86</v>
      </c>
      <c r="F196" s="149">
        <v>2</v>
      </c>
      <c r="G196" s="149">
        <v>3</v>
      </c>
      <c r="H196" s="149">
        <v>3</v>
      </c>
      <c r="I196" s="36" t="e">
        <f>Table43[[#This Row],[Maximum Units Per Auth]]/Table43[[#This Row],[Max]]</f>
        <v>#DIV/0!</v>
      </c>
      <c r="J196" s="100"/>
      <c r="K196" s="37"/>
      <c r="L196" s="37"/>
      <c r="M196" s="37"/>
      <c r="N196" s="37"/>
      <c r="O196" s="76"/>
      <c r="P196" s="100"/>
      <c r="Q196" s="100"/>
      <c r="R196" s="100"/>
      <c r="S196" s="100"/>
      <c r="T196" s="100"/>
      <c r="U196" s="100"/>
    </row>
    <row r="197" spans="1:21" ht="20.100000000000001" customHeight="1" x14ac:dyDescent="0.2">
      <c r="A197" s="147" t="s">
        <v>337</v>
      </c>
      <c r="B197" s="142" t="s">
        <v>81</v>
      </c>
      <c r="C197" s="139" t="s">
        <v>272</v>
      </c>
      <c r="D197" s="150" t="s">
        <v>85</v>
      </c>
      <c r="E197" s="140" t="s">
        <v>86</v>
      </c>
      <c r="F197" s="149">
        <v>2</v>
      </c>
      <c r="G197" s="149">
        <v>3</v>
      </c>
      <c r="H197" s="149">
        <v>3</v>
      </c>
      <c r="I197" s="36" t="e">
        <f>Table43[[#This Row],[Maximum Units Per Auth]]/Table43[[#This Row],[Max]]</f>
        <v>#DIV/0!</v>
      </c>
      <c r="J197" s="100"/>
      <c r="K197" s="37"/>
      <c r="L197" s="37"/>
      <c r="M197" s="37"/>
      <c r="N197" s="37"/>
      <c r="O197" s="76"/>
      <c r="P197" s="100"/>
      <c r="Q197" s="100"/>
      <c r="R197" s="100"/>
      <c r="S197" s="100"/>
      <c r="T197" s="100"/>
      <c r="U197" s="100"/>
    </row>
    <row r="198" spans="1:21" ht="20.100000000000001" customHeight="1" x14ac:dyDescent="0.2">
      <c r="A198" s="147" t="s">
        <v>337</v>
      </c>
      <c r="B198" s="142" t="s">
        <v>82</v>
      </c>
      <c r="C198" s="139" t="s">
        <v>272</v>
      </c>
      <c r="D198" s="150" t="s">
        <v>85</v>
      </c>
      <c r="E198" s="140" t="s">
        <v>86</v>
      </c>
      <c r="F198" s="149">
        <v>2</v>
      </c>
      <c r="G198" s="149">
        <v>3</v>
      </c>
      <c r="H198" s="149">
        <v>3</v>
      </c>
      <c r="I198" s="36" t="e">
        <f>Table43[[#This Row],[Maximum Units Per Auth]]/Table43[[#This Row],[Max]]</f>
        <v>#DIV/0!</v>
      </c>
      <c r="J198" s="100"/>
      <c r="K198" s="37"/>
      <c r="L198" s="37"/>
      <c r="M198" s="37"/>
      <c r="N198" s="37"/>
      <c r="O198" s="76"/>
      <c r="P198" s="100"/>
      <c r="Q198" s="100"/>
      <c r="R198" s="100"/>
      <c r="S198" s="100"/>
      <c r="T198" s="100"/>
      <c r="U198" s="100"/>
    </row>
    <row r="199" spans="1:21" ht="20.100000000000001" customHeight="1" x14ac:dyDescent="0.2">
      <c r="A199" s="186" t="s">
        <v>338</v>
      </c>
      <c r="B199" s="187" t="s">
        <v>329</v>
      </c>
      <c r="C199" s="188" t="s">
        <v>339</v>
      </c>
      <c r="D199" s="189" t="s">
        <v>85</v>
      </c>
      <c r="E199" s="93" t="s">
        <v>78</v>
      </c>
      <c r="F199" s="190">
        <v>0</v>
      </c>
      <c r="G199" s="190">
        <v>5</v>
      </c>
      <c r="H199" s="190">
        <v>5</v>
      </c>
      <c r="I199" s="36" t="e">
        <f>Table43[[#This Row],[Maximum Units Per Auth]]/Table43[[#This Row],[Max]]</f>
        <v>#DIV/0!</v>
      </c>
      <c r="J199" s="100"/>
      <c r="K199" s="37"/>
      <c r="L199" s="37"/>
      <c r="M199" s="37"/>
      <c r="N199" s="37"/>
      <c r="O199" s="76"/>
      <c r="P199" s="100"/>
      <c r="Q199" s="100"/>
      <c r="R199" s="100"/>
      <c r="S199" s="100"/>
      <c r="T199" s="100"/>
      <c r="U199" s="100"/>
    </row>
    <row r="200" spans="1:21" ht="20.100000000000001" customHeight="1" x14ac:dyDescent="0.2">
      <c r="A200" s="186" t="s">
        <v>338</v>
      </c>
      <c r="B200" s="187" t="s">
        <v>79</v>
      </c>
      <c r="C200" s="188" t="s">
        <v>339</v>
      </c>
      <c r="D200" s="189" t="s">
        <v>85</v>
      </c>
      <c r="E200" s="93" t="s">
        <v>86</v>
      </c>
      <c r="F200" s="190">
        <v>0</v>
      </c>
      <c r="G200" s="190">
        <v>5</v>
      </c>
      <c r="H200" s="190">
        <v>5</v>
      </c>
      <c r="I200" s="36" t="e">
        <f>Table43[[#This Row],[Maximum Units Per Auth]]/Table43[[#This Row],[Max]]</f>
        <v>#DIV/0!</v>
      </c>
      <c r="J200" s="100"/>
      <c r="K200" s="37"/>
      <c r="L200" s="37"/>
      <c r="M200" s="37"/>
      <c r="N200" s="37"/>
      <c r="O200" s="76"/>
      <c r="P200" s="100"/>
      <c r="Q200" s="100"/>
      <c r="R200" s="100"/>
      <c r="S200" s="100"/>
      <c r="T200" s="100"/>
      <c r="U200" s="100"/>
    </row>
    <row r="201" spans="1:21" ht="20.100000000000001" customHeight="1" x14ac:dyDescent="0.2">
      <c r="A201" s="186" t="s">
        <v>338</v>
      </c>
      <c r="B201" s="187" t="s">
        <v>81</v>
      </c>
      <c r="C201" s="188" t="s">
        <v>339</v>
      </c>
      <c r="D201" s="189" t="s">
        <v>85</v>
      </c>
      <c r="E201" s="93" t="s">
        <v>86</v>
      </c>
      <c r="F201" s="190">
        <v>0</v>
      </c>
      <c r="G201" s="190">
        <v>5</v>
      </c>
      <c r="H201" s="190">
        <v>5</v>
      </c>
      <c r="I201" s="36" t="e">
        <f>Table43[[#This Row],[Maximum Units Per Auth]]/Table43[[#This Row],[Max]]</f>
        <v>#DIV/0!</v>
      </c>
      <c r="J201" s="100"/>
      <c r="K201" s="37"/>
      <c r="L201" s="37"/>
      <c r="M201" s="37"/>
      <c r="N201" s="37"/>
      <c r="O201" s="76"/>
      <c r="P201" s="100"/>
      <c r="Q201" s="100"/>
      <c r="R201" s="100"/>
      <c r="S201" s="100"/>
      <c r="T201" s="100"/>
      <c r="U201" s="100"/>
    </row>
    <row r="202" spans="1:21" ht="20.100000000000001" customHeight="1" x14ac:dyDescent="0.2">
      <c r="A202" s="186" t="s">
        <v>338</v>
      </c>
      <c r="B202" s="187" t="s">
        <v>82</v>
      </c>
      <c r="C202" s="188" t="s">
        <v>339</v>
      </c>
      <c r="D202" s="189" t="s">
        <v>85</v>
      </c>
      <c r="E202" s="93" t="s">
        <v>86</v>
      </c>
      <c r="F202" s="190">
        <v>0</v>
      </c>
      <c r="G202" s="190">
        <v>5</v>
      </c>
      <c r="H202" s="190">
        <v>5</v>
      </c>
      <c r="I202" s="36" t="e">
        <f>Table43[[#This Row],[Maximum Units Per Auth]]/Table43[[#This Row],[Max]]</f>
        <v>#DIV/0!</v>
      </c>
      <c r="J202" s="100"/>
      <c r="K202" s="37"/>
      <c r="L202" s="37"/>
      <c r="M202" s="37"/>
      <c r="N202" s="37"/>
      <c r="O202" s="76"/>
      <c r="P202" s="100"/>
      <c r="Q202" s="100"/>
      <c r="R202" s="100"/>
      <c r="S202" s="100"/>
      <c r="T202" s="100"/>
      <c r="U202" s="100"/>
    </row>
  </sheetData>
  <sheetProtection algorithmName="SHA-512" hashValue="oaNHlsNatnKG0UqFyRMSbOYbzuql48etsgVFsjegKhdOL9Mj2ueCxV8izDbUPzX/9XN1BZnNA+41Smdu7jO8bw==" saltValue="Z3Thd5nGFqVYpkJf3gGqlA==" spinCount="100000" sheet="1" sort="0" autoFilter="0"/>
  <mergeCells count="1">
    <mergeCell ref="A1:H1"/>
  </mergeCells>
  <conditionalFormatting sqref="I43:I1048576"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2:I42">
    <cfRule type="colorScale" priority="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5" right="0.25" top="0.75" bottom="0.75" header="0.3" footer="0.3"/>
  <pageSetup paperSize="5" orientation="landscape" r:id="rId1"/>
  <headerFooter>
    <oddFooter>Page &amp;P of &amp;N</oddFooter>
  </headerFooter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14E1-B71D-4D07-9B92-D5E85F9B217A}">
  <dimension ref="A1:H6"/>
  <sheetViews>
    <sheetView tabSelected="1" zoomScaleNormal="100" workbookViewId="0">
      <selection activeCell="F11" sqref="F11"/>
    </sheetView>
  </sheetViews>
  <sheetFormatPr defaultRowHeight="15" x14ac:dyDescent="0.25"/>
  <cols>
    <col min="1" max="1" width="23" customWidth="1"/>
    <col min="2" max="2" width="19.7109375" customWidth="1"/>
    <col min="3" max="3" width="15.7109375" customWidth="1"/>
    <col min="4" max="4" width="17" customWidth="1"/>
    <col min="5" max="5" width="16.5703125" customWidth="1"/>
    <col min="6" max="6" width="17.42578125" customWidth="1"/>
    <col min="7" max="7" width="19.140625" customWidth="1"/>
    <col min="8" max="8" width="21.140625" customWidth="1"/>
  </cols>
  <sheetData>
    <row r="1" spans="1:8" ht="26.25" x14ac:dyDescent="0.25">
      <c r="A1" s="194" t="s">
        <v>344</v>
      </c>
      <c r="B1" s="194"/>
      <c r="C1" s="194"/>
      <c r="D1" s="194"/>
      <c r="E1" s="194"/>
      <c r="F1" s="194"/>
      <c r="G1" s="194"/>
      <c r="H1" s="194"/>
    </row>
    <row r="2" spans="1:8" ht="75" customHeight="1" x14ac:dyDescent="0.25">
      <c r="A2" s="133" t="s">
        <v>7</v>
      </c>
      <c r="B2" s="117" t="s">
        <v>66</v>
      </c>
      <c r="C2" s="116" t="s">
        <v>15</v>
      </c>
      <c r="D2" s="116" t="s">
        <v>19</v>
      </c>
      <c r="E2" s="116" t="s">
        <v>317</v>
      </c>
      <c r="F2" s="118" t="s">
        <v>318</v>
      </c>
      <c r="G2" s="118" t="s">
        <v>319</v>
      </c>
      <c r="H2" s="118" t="s">
        <v>320</v>
      </c>
    </row>
    <row r="3" spans="1:8" ht="21.75" customHeight="1" x14ac:dyDescent="0.25">
      <c r="A3" s="172" t="s">
        <v>172</v>
      </c>
      <c r="B3" s="173" t="s">
        <v>332</v>
      </c>
      <c r="C3" s="173" t="s">
        <v>119</v>
      </c>
      <c r="D3" s="173" t="s">
        <v>98</v>
      </c>
      <c r="E3" s="174" t="s">
        <v>78</v>
      </c>
      <c r="F3" s="174">
        <v>0</v>
      </c>
      <c r="G3" s="175">
        <v>0</v>
      </c>
      <c r="H3" s="176">
        <v>0</v>
      </c>
    </row>
    <row r="4" spans="1:8" ht="21.75" customHeight="1" x14ac:dyDescent="0.25">
      <c r="A4" s="172" t="s">
        <v>172</v>
      </c>
      <c r="B4" s="173" t="s">
        <v>322</v>
      </c>
      <c r="C4" s="173" t="s">
        <v>119</v>
      </c>
      <c r="D4" s="173" t="s">
        <v>98</v>
      </c>
      <c r="E4" s="174" t="s">
        <v>105</v>
      </c>
      <c r="F4" s="174">
        <v>0</v>
      </c>
      <c r="G4" s="174">
        <v>0</v>
      </c>
      <c r="H4" s="177">
        <v>0</v>
      </c>
    </row>
    <row r="5" spans="1:8" ht="21.75" customHeight="1" x14ac:dyDescent="0.25">
      <c r="A5" s="172" t="s">
        <v>172</v>
      </c>
      <c r="B5" s="173" t="s">
        <v>323</v>
      </c>
      <c r="C5" s="173" t="s">
        <v>119</v>
      </c>
      <c r="D5" s="173" t="s">
        <v>98</v>
      </c>
      <c r="E5" s="174" t="s">
        <v>105</v>
      </c>
      <c r="F5" s="174">
        <v>0</v>
      </c>
      <c r="G5" s="174">
        <v>0</v>
      </c>
      <c r="H5" s="177">
        <v>0</v>
      </c>
    </row>
    <row r="6" spans="1:8" ht="21.75" customHeight="1" x14ac:dyDescent="0.25">
      <c r="A6" s="172" t="s">
        <v>172</v>
      </c>
      <c r="B6" s="173" t="s">
        <v>324</v>
      </c>
      <c r="C6" s="173" t="s">
        <v>119</v>
      </c>
      <c r="D6" s="173" t="s">
        <v>98</v>
      </c>
      <c r="E6" s="174" t="s">
        <v>105</v>
      </c>
      <c r="F6" s="174">
        <v>0</v>
      </c>
      <c r="G6" s="174">
        <v>240</v>
      </c>
      <c r="H6" s="177">
        <v>480</v>
      </c>
    </row>
  </sheetData>
  <sheetProtection algorithmName="SHA-512" hashValue="GTkbaZRPnAEq9LlndxLX/o9vt/JCCY9s59lCwjS002WXeEk1kLGqJhp0V+eDbg6scefKkBfsu/SWJIycnpo95Q==" saltValue="cP3Jhrfw+AUps6ZYuUyFmw==" spinCount="100000" sheet="1" objects="1" scenarios="1"/>
  <mergeCells count="1">
    <mergeCell ref="A1:H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6"/>
  <sheetViews>
    <sheetView workbookViewId="0"/>
  </sheetViews>
  <sheetFormatPr defaultColWidth="9.140625" defaultRowHeight="12" x14ac:dyDescent="0.2"/>
  <cols>
    <col min="1" max="8" width="9.140625" style="4"/>
    <col min="9" max="9" width="10.7109375" style="4" customWidth="1"/>
    <col min="10" max="10" width="24.5703125" style="4" bestFit="1" customWidth="1"/>
    <col min="11" max="16384" width="9.140625" style="4"/>
  </cols>
  <sheetData>
    <row r="1" spans="1:10" x14ac:dyDescent="0.2">
      <c r="A1" s="4" t="s">
        <v>249</v>
      </c>
      <c r="B1" s="4" t="s">
        <v>250</v>
      </c>
      <c r="C1" s="4" t="s">
        <v>251</v>
      </c>
      <c r="D1" s="4" t="s">
        <v>252</v>
      </c>
      <c r="E1" s="4" t="s">
        <v>253</v>
      </c>
      <c r="F1" s="4" t="s">
        <v>254</v>
      </c>
      <c r="G1" s="4" t="s">
        <v>255</v>
      </c>
      <c r="H1" s="4" t="s">
        <v>249</v>
      </c>
      <c r="I1" s="4" t="s">
        <v>256</v>
      </c>
      <c r="J1" s="4" t="s">
        <v>1</v>
      </c>
    </row>
    <row r="2" spans="1:10" x14ac:dyDescent="0.2">
      <c r="A2" s="5">
        <v>90785</v>
      </c>
      <c r="B2" s="5">
        <v>83</v>
      </c>
      <c r="C2" s="5">
        <v>1</v>
      </c>
      <c r="D2" s="5">
        <v>1</v>
      </c>
      <c r="E2" s="5">
        <v>1</v>
      </c>
      <c r="F2" s="5">
        <v>2</v>
      </c>
      <c r="G2" s="5">
        <v>6</v>
      </c>
      <c r="H2" s="5">
        <v>90785</v>
      </c>
      <c r="I2" s="6"/>
      <c r="J2" s="4" t="s">
        <v>257</v>
      </c>
    </row>
    <row r="3" spans="1:10" x14ac:dyDescent="0.2">
      <c r="A3" s="3">
        <v>90791</v>
      </c>
      <c r="B3" s="3">
        <v>558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90791</v>
      </c>
      <c r="I3" s="4" t="s">
        <v>258</v>
      </c>
    </row>
    <row r="4" spans="1:10" x14ac:dyDescent="0.2">
      <c r="A4" s="3">
        <v>90792</v>
      </c>
      <c r="B4" s="3">
        <v>1095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90792</v>
      </c>
      <c r="I4" s="4" t="s">
        <v>258</v>
      </c>
    </row>
    <row r="5" spans="1:10" x14ac:dyDescent="0.2">
      <c r="A5" s="3">
        <v>90832</v>
      </c>
      <c r="B5" s="3">
        <v>610</v>
      </c>
      <c r="C5" s="3">
        <v>1</v>
      </c>
      <c r="D5" s="3">
        <v>1</v>
      </c>
      <c r="E5" s="3">
        <v>1</v>
      </c>
      <c r="F5" s="3">
        <v>2</v>
      </c>
      <c r="G5" s="3">
        <v>3</v>
      </c>
      <c r="H5" s="3">
        <v>90832</v>
      </c>
      <c r="I5" s="4" t="s">
        <v>258</v>
      </c>
    </row>
    <row r="6" spans="1:10" x14ac:dyDescent="0.2">
      <c r="A6" s="3">
        <v>90834</v>
      </c>
      <c r="B6" s="3">
        <v>1853</v>
      </c>
      <c r="C6" s="3">
        <v>1</v>
      </c>
      <c r="D6" s="3">
        <v>1</v>
      </c>
      <c r="E6" s="3">
        <v>4</v>
      </c>
      <c r="F6" s="3">
        <v>7</v>
      </c>
      <c r="G6" s="3">
        <v>17</v>
      </c>
      <c r="H6" s="3">
        <v>90834</v>
      </c>
      <c r="I6" s="4" t="s">
        <v>258</v>
      </c>
    </row>
    <row r="7" spans="1:10" x14ac:dyDescent="0.2">
      <c r="A7" s="3">
        <v>90837</v>
      </c>
      <c r="B7" s="3">
        <v>1140</v>
      </c>
      <c r="C7" s="3">
        <v>1</v>
      </c>
      <c r="D7" s="3">
        <v>1</v>
      </c>
      <c r="E7" s="3">
        <v>2</v>
      </c>
      <c r="F7" s="3">
        <v>5</v>
      </c>
      <c r="G7" s="3">
        <v>13</v>
      </c>
      <c r="H7" s="3">
        <v>90837</v>
      </c>
      <c r="I7" s="4" t="s">
        <v>258</v>
      </c>
    </row>
    <row r="8" spans="1:10" x14ac:dyDescent="0.2">
      <c r="A8" s="3">
        <v>90839</v>
      </c>
      <c r="B8" s="3">
        <v>3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90839</v>
      </c>
      <c r="I8" s="4" t="s">
        <v>258</v>
      </c>
    </row>
    <row r="9" spans="1:10" x14ac:dyDescent="0.2">
      <c r="A9" s="3">
        <v>90846</v>
      </c>
      <c r="B9" s="3">
        <v>4</v>
      </c>
      <c r="C9" s="3">
        <v>1</v>
      </c>
      <c r="D9" s="3">
        <v>1</v>
      </c>
      <c r="E9" s="3">
        <v>1.5</v>
      </c>
      <c r="F9" s="3">
        <v>2.25</v>
      </c>
      <c r="G9" s="3">
        <v>3</v>
      </c>
      <c r="H9" s="3">
        <v>90846</v>
      </c>
      <c r="I9" s="4" t="s">
        <v>258</v>
      </c>
    </row>
    <row r="10" spans="1:10" x14ac:dyDescent="0.2">
      <c r="A10" s="3">
        <v>90847</v>
      </c>
      <c r="B10" s="3">
        <v>11</v>
      </c>
      <c r="C10" s="3">
        <v>1</v>
      </c>
      <c r="D10" s="3">
        <v>1</v>
      </c>
      <c r="E10" s="3">
        <v>1</v>
      </c>
      <c r="F10" s="3">
        <v>2</v>
      </c>
      <c r="G10" s="3">
        <v>4</v>
      </c>
      <c r="H10" s="3">
        <v>90847</v>
      </c>
      <c r="I10" s="4" t="s">
        <v>258</v>
      </c>
    </row>
    <row r="11" spans="1:10" x14ac:dyDescent="0.2">
      <c r="A11" s="3">
        <v>90853</v>
      </c>
      <c r="B11" s="3">
        <v>317</v>
      </c>
      <c r="C11" s="3">
        <v>1</v>
      </c>
      <c r="D11" s="3">
        <v>2</v>
      </c>
      <c r="E11" s="3">
        <v>7</v>
      </c>
      <c r="F11" s="3">
        <v>15</v>
      </c>
      <c r="G11" s="3">
        <v>39</v>
      </c>
      <c r="H11" s="3">
        <v>90853</v>
      </c>
      <c r="I11" s="4">
        <v>90853</v>
      </c>
    </row>
    <row r="12" spans="1:10" x14ac:dyDescent="0.2">
      <c r="A12" s="3">
        <v>96101</v>
      </c>
      <c r="B12" s="3">
        <v>8</v>
      </c>
      <c r="C12" s="3">
        <v>1</v>
      </c>
      <c r="D12" s="3">
        <v>1</v>
      </c>
      <c r="E12" s="3">
        <v>2</v>
      </c>
      <c r="F12" s="3">
        <v>4.25</v>
      </c>
      <c r="G12" s="3">
        <v>5</v>
      </c>
      <c r="H12" s="3">
        <v>96101</v>
      </c>
      <c r="I12" s="4" t="s">
        <v>258</v>
      </c>
    </row>
    <row r="13" spans="1:10" x14ac:dyDescent="0.2">
      <c r="A13" s="3">
        <v>96372</v>
      </c>
      <c r="B13" s="3">
        <v>1002</v>
      </c>
      <c r="C13" s="3">
        <v>1</v>
      </c>
      <c r="D13" s="3">
        <v>3</v>
      </c>
      <c r="E13" s="3">
        <v>7</v>
      </c>
      <c r="F13" s="3">
        <v>13</v>
      </c>
      <c r="G13" s="3">
        <v>27</v>
      </c>
      <c r="H13" s="3">
        <v>96372</v>
      </c>
      <c r="I13" s="4">
        <v>96372</v>
      </c>
    </row>
    <row r="14" spans="1:10" x14ac:dyDescent="0.2">
      <c r="A14" s="5">
        <v>97001</v>
      </c>
      <c r="B14" s="5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97001</v>
      </c>
      <c r="I14" s="6"/>
      <c r="J14" s="4" t="s">
        <v>259</v>
      </c>
    </row>
    <row r="15" spans="1:10" x14ac:dyDescent="0.2">
      <c r="A15" s="5">
        <v>97161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97161</v>
      </c>
      <c r="I15" s="6"/>
      <c r="J15" s="4" t="s">
        <v>259</v>
      </c>
    </row>
    <row r="16" spans="1:10" x14ac:dyDescent="0.2">
      <c r="A16" s="5">
        <v>97166</v>
      </c>
      <c r="B16" s="5">
        <v>2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97166</v>
      </c>
      <c r="I16" s="6"/>
      <c r="J16" s="4" t="s">
        <v>260</v>
      </c>
    </row>
    <row r="17" spans="1:10" x14ac:dyDescent="0.2">
      <c r="A17" s="5">
        <v>97802</v>
      </c>
      <c r="B17" s="5">
        <v>1</v>
      </c>
      <c r="C17" s="5">
        <v>4</v>
      </c>
      <c r="D17" s="5">
        <v>4</v>
      </c>
      <c r="E17" s="5">
        <v>4</v>
      </c>
      <c r="F17" s="5">
        <v>4</v>
      </c>
      <c r="G17" s="5">
        <v>4</v>
      </c>
      <c r="H17" s="5">
        <v>97802</v>
      </c>
      <c r="I17" s="6"/>
      <c r="J17" s="4" t="s">
        <v>261</v>
      </c>
    </row>
    <row r="18" spans="1:10" x14ac:dyDescent="0.2">
      <c r="A18" s="5">
        <v>97803</v>
      </c>
      <c r="B18" s="5">
        <v>1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97803</v>
      </c>
      <c r="I18" s="6"/>
      <c r="J18" s="4" t="s">
        <v>261</v>
      </c>
    </row>
    <row r="19" spans="1:10" x14ac:dyDescent="0.2">
      <c r="A19" s="3">
        <v>99201</v>
      </c>
      <c r="B19" s="3">
        <v>2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3">
        <v>99201</v>
      </c>
      <c r="I19" s="4" t="s">
        <v>258</v>
      </c>
    </row>
    <row r="20" spans="1:10" x14ac:dyDescent="0.2">
      <c r="A20" s="3">
        <v>99202</v>
      </c>
      <c r="B20" s="3">
        <v>9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99202</v>
      </c>
      <c r="I20" s="4" t="s">
        <v>258</v>
      </c>
    </row>
    <row r="21" spans="1:10" x14ac:dyDescent="0.2">
      <c r="A21" s="3">
        <v>99203</v>
      </c>
      <c r="B21" s="3">
        <v>20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99203</v>
      </c>
      <c r="I21" s="4" t="s">
        <v>258</v>
      </c>
    </row>
    <row r="22" spans="1:10" x14ac:dyDescent="0.2">
      <c r="A22" s="3">
        <v>99204</v>
      </c>
      <c r="B22" s="3">
        <v>8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99204</v>
      </c>
      <c r="I22" s="4" t="s">
        <v>258</v>
      </c>
    </row>
    <row r="23" spans="1:10" x14ac:dyDescent="0.2">
      <c r="A23" s="3">
        <v>99205</v>
      </c>
      <c r="B23" s="3">
        <v>1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99205</v>
      </c>
      <c r="I23" s="4" t="s">
        <v>258</v>
      </c>
    </row>
    <row r="24" spans="1:10" x14ac:dyDescent="0.2">
      <c r="A24" s="3">
        <v>99211</v>
      </c>
      <c r="B24" s="3">
        <v>90</v>
      </c>
      <c r="C24" s="3">
        <v>1</v>
      </c>
      <c r="D24" s="3">
        <v>1</v>
      </c>
      <c r="E24" s="3">
        <v>1</v>
      </c>
      <c r="F24" s="3">
        <v>2</v>
      </c>
      <c r="G24" s="3">
        <v>8</v>
      </c>
      <c r="H24" s="3">
        <v>99211</v>
      </c>
      <c r="I24" s="4" t="s">
        <v>258</v>
      </c>
    </row>
    <row r="25" spans="1:10" x14ac:dyDescent="0.2">
      <c r="A25" s="3">
        <v>99212</v>
      </c>
      <c r="B25" s="3">
        <v>206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99212</v>
      </c>
      <c r="I25" s="4" t="s">
        <v>258</v>
      </c>
    </row>
    <row r="26" spans="1:10" x14ac:dyDescent="0.2">
      <c r="A26" s="3">
        <v>99213</v>
      </c>
      <c r="B26" s="3">
        <v>4510</v>
      </c>
      <c r="C26" s="3">
        <v>1</v>
      </c>
      <c r="D26" s="3">
        <v>1</v>
      </c>
      <c r="E26" s="3">
        <v>3</v>
      </c>
      <c r="F26" s="3">
        <v>4</v>
      </c>
      <c r="G26" s="3">
        <v>8</v>
      </c>
      <c r="H26" s="3">
        <v>99213</v>
      </c>
      <c r="I26" s="4" t="s">
        <v>258</v>
      </c>
    </row>
    <row r="27" spans="1:10" x14ac:dyDescent="0.2">
      <c r="A27" s="3">
        <v>99214</v>
      </c>
      <c r="B27" s="3">
        <v>2744</v>
      </c>
      <c r="C27" s="3">
        <v>1</v>
      </c>
      <c r="D27" s="3">
        <v>1</v>
      </c>
      <c r="E27" s="3">
        <v>2</v>
      </c>
      <c r="F27" s="3">
        <v>3</v>
      </c>
      <c r="G27" s="3">
        <v>8</v>
      </c>
      <c r="H27" s="3">
        <v>99214</v>
      </c>
      <c r="I27" s="4" t="s">
        <v>258</v>
      </c>
    </row>
    <row r="28" spans="1:10" x14ac:dyDescent="0.2">
      <c r="A28" s="3">
        <v>99215</v>
      </c>
      <c r="B28" s="3">
        <v>289</v>
      </c>
      <c r="C28" s="3">
        <v>1</v>
      </c>
      <c r="D28" s="3">
        <v>1</v>
      </c>
      <c r="E28" s="3">
        <v>1</v>
      </c>
      <c r="F28" s="3">
        <v>2</v>
      </c>
      <c r="G28" s="3">
        <v>3</v>
      </c>
      <c r="H28" s="3">
        <v>99215</v>
      </c>
      <c r="I28" s="4" t="s">
        <v>258</v>
      </c>
    </row>
    <row r="29" spans="1:10" x14ac:dyDescent="0.2">
      <c r="A29" s="3">
        <v>99221</v>
      </c>
      <c r="B29" s="3">
        <v>5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99221</v>
      </c>
      <c r="I29" s="4" t="s">
        <v>258</v>
      </c>
    </row>
    <row r="30" spans="1:10" x14ac:dyDescent="0.2">
      <c r="A30" s="3">
        <v>99222</v>
      </c>
      <c r="B30" s="3">
        <v>12</v>
      </c>
      <c r="C30" s="3">
        <v>1</v>
      </c>
      <c r="D30" s="3">
        <v>1</v>
      </c>
      <c r="E30" s="3">
        <v>1</v>
      </c>
      <c r="F30" s="3">
        <v>1</v>
      </c>
      <c r="G30" s="3">
        <v>1</v>
      </c>
      <c r="H30" s="3">
        <v>99222</v>
      </c>
      <c r="I30" s="4" t="s">
        <v>258</v>
      </c>
    </row>
    <row r="31" spans="1:10" x14ac:dyDescent="0.2">
      <c r="A31" s="3">
        <v>99231</v>
      </c>
      <c r="B31" s="3">
        <v>12</v>
      </c>
      <c r="C31" s="3">
        <v>1</v>
      </c>
      <c r="D31" s="3">
        <v>1</v>
      </c>
      <c r="E31" s="3">
        <v>3</v>
      </c>
      <c r="F31" s="3">
        <v>6</v>
      </c>
      <c r="G31" s="3">
        <v>12</v>
      </c>
      <c r="H31" s="3">
        <v>99231</v>
      </c>
      <c r="I31" s="4" t="s">
        <v>258</v>
      </c>
    </row>
    <row r="32" spans="1:10" x14ac:dyDescent="0.2">
      <c r="A32" s="3">
        <v>99232</v>
      </c>
      <c r="B32" s="3">
        <v>14</v>
      </c>
      <c r="C32" s="3">
        <v>1</v>
      </c>
      <c r="D32" s="3">
        <v>2.25</v>
      </c>
      <c r="E32" s="3">
        <v>3.5</v>
      </c>
      <c r="F32" s="3">
        <v>5</v>
      </c>
      <c r="G32" s="3">
        <v>9</v>
      </c>
      <c r="H32" s="3">
        <v>99232</v>
      </c>
      <c r="I32" s="4" t="s">
        <v>258</v>
      </c>
    </row>
    <row r="33" spans="1:10" x14ac:dyDescent="0.2">
      <c r="A33" s="3">
        <v>99233</v>
      </c>
      <c r="B33" s="3">
        <v>2</v>
      </c>
      <c r="C33" s="3">
        <v>1</v>
      </c>
      <c r="D33" s="3">
        <v>1.25</v>
      </c>
      <c r="E33" s="3">
        <v>1.5</v>
      </c>
      <c r="F33" s="3">
        <v>1.75</v>
      </c>
      <c r="G33" s="3">
        <v>2</v>
      </c>
      <c r="H33" s="3">
        <v>99233</v>
      </c>
      <c r="I33" s="4" t="s">
        <v>258</v>
      </c>
    </row>
    <row r="34" spans="1:10" x14ac:dyDescent="0.2">
      <c r="A34" s="3">
        <v>99334</v>
      </c>
      <c r="B34" s="3">
        <v>6</v>
      </c>
      <c r="C34" s="3">
        <v>1</v>
      </c>
      <c r="D34" s="3">
        <v>1</v>
      </c>
      <c r="E34" s="3">
        <v>2</v>
      </c>
      <c r="F34" s="3">
        <v>3.75</v>
      </c>
      <c r="G34" s="3">
        <v>4</v>
      </c>
      <c r="H34" s="3">
        <v>99334</v>
      </c>
      <c r="I34" s="4" t="s">
        <v>258</v>
      </c>
    </row>
    <row r="35" spans="1:10" x14ac:dyDescent="0.2">
      <c r="A35" s="3">
        <v>99335</v>
      </c>
      <c r="B35" s="3">
        <v>3</v>
      </c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99335</v>
      </c>
      <c r="I35" s="4" t="s">
        <v>258</v>
      </c>
    </row>
    <row r="36" spans="1:10" x14ac:dyDescent="0.2">
      <c r="A36" s="3">
        <v>99349</v>
      </c>
      <c r="B36" s="3">
        <v>2</v>
      </c>
      <c r="C36" s="3">
        <v>1</v>
      </c>
      <c r="D36" s="3">
        <v>1</v>
      </c>
      <c r="E36" s="3">
        <v>1</v>
      </c>
      <c r="F36" s="3">
        <v>1</v>
      </c>
      <c r="G36" s="3">
        <v>1</v>
      </c>
      <c r="H36" s="3">
        <v>99349</v>
      </c>
      <c r="I36" s="4" t="s">
        <v>258</v>
      </c>
    </row>
    <row r="37" spans="1:10" x14ac:dyDescent="0.2">
      <c r="A37" s="3">
        <v>99506</v>
      </c>
      <c r="B37" s="3">
        <v>26</v>
      </c>
      <c r="C37" s="3">
        <v>1</v>
      </c>
      <c r="D37" s="3">
        <v>1.25</v>
      </c>
      <c r="E37" s="3">
        <v>4</v>
      </c>
      <c r="F37" s="3">
        <v>5.75</v>
      </c>
      <c r="G37" s="3">
        <v>12</v>
      </c>
      <c r="H37" s="3">
        <v>99506</v>
      </c>
      <c r="I37" s="4" t="s">
        <v>258</v>
      </c>
    </row>
    <row r="38" spans="1:10" x14ac:dyDescent="0.2">
      <c r="A38" s="5" t="s">
        <v>262</v>
      </c>
      <c r="B38" s="5">
        <v>1</v>
      </c>
      <c r="C38" s="5">
        <v>7</v>
      </c>
      <c r="D38" s="5">
        <v>7</v>
      </c>
      <c r="E38" s="5">
        <v>7</v>
      </c>
      <c r="F38" s="5">
        <v>7</v>
      </c>
      <c r="G38" s="5">
        <v>7</v>
      </c>
      <c r="H38" s="5" t="s">
        <v>262</v>
      </c>
      <c r="I38" s="6"/>
      <c r="J38" s="4" t="s">
        <v>209</v>
      </c>
    </row>
    <row r="39" spans="1:10" x14ac:dyDescent="0.2">
      <c r="A39" s="5" t="s">
        <v>263</v>
      </c>
      <c r="B39" s="5">
        <v>1</v>
      </c>
      <c r="C39" s="5">
        <v>27</v>
      </c>
      <c r="D39" s="5">
        <v>27</v>
      </c>
      <c r="E39" s="5">
        <v>27</v>
      </c>
      <c r="F39" s="5">
        <v>27</v>
      </c>
      <c r="G39" s="5">
        <v>27</v>
      </c>
      <c r="H39" s="5" t="s">
        <v>263</v>
      </c>
      <c r="I39" s="6"/>
      <c r="J39" s="4" t="s">
        <v>209</v>
      </c>
    </row>
    <row r="40" spans="1:10" x14ac:dyDescent="0.2">
      <c r="A40" s="5" t="s">
        <v>264</v>
      </c>
      <c r="B40" s="5">
        <v>12</v>
      </c>
      <c r="C40" s="5">
        <v>23</v>
      </c>
      <c r="D40" s="5">
        <v>29.75</v>
      </c>
      <c r="E40" s="5">
        <v>38</v>
      </c>
      <c r="F40" s="5">
        <v>47</v>
      </c>
      <c r="G40" s="5">
        <v>68</v>
      </c>
      <c r="H40" s="5" t="s">
        <v>264</v>
      </c>
      <c r="I40" s="6"/>
      <c r="J40" s="4" t="s">
        <v>265</v>
      </c>
    </row>
    <row r="41" spans="1:10" x14ac:dyDescent="0.2">
      <c r="A41" s="5" t="s">
        <v>266</v>
      </c>
      <c r="B41" s="5">
        <v>1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5" t="s">
        <v>266</v>
      </c>
      <c r="I41" s="6"/>
      <c r="J41" s="4" t="s">
        <v>267</v>
      </c>
    </row>
    <row r="42" spans="1:10" x14ac:dyDescent="0.2">
      <c r="A42" s="3" t="s">
        <v>102</v>
      </c>
      <c r="B42" s="3">
        <v>42</v>
      </c>
      <c r="C42" s="3">
        <v>1</v>
      </c>
      <c r="D42" s="3">
        <v>3</v>
      </c>
      <c r="E42" s="3">
        <v>6</v>
      </c>
      <c r="F42" s="3">
        <v>10.5</v>
      </c>
      <c r="G42" s="3">
        <v>18</v>
      </c>
      <c r="H42" s="3" t="s">
        <v>102</v>
      </c>
      <c r="I42" s="4" t="s">
        <v>102</v>
      </c>
    </row>
    <row r="43" spans="1:10" x14ac:dyDescent="0.2">
      <c r="A43" s="5" t="s">
        <v>268</v>
      </c>
      <c r="B43" s="5">
        <v>382</v>
      </c>
      <c r="C43" s="5">
        <v>1</v>
      </c>
      <c r="D43" s="5">
        <v>3</v>
      </c>
      <c r="E43" s="5">
        <v>5</v>
      </c>
      <c r="F43" s="5">
        <v>8</v>
      </c>
      <c r="G43" s="5">
        <v>18</v>
      </c>
      <c r="H43" s="5" t="s">
        <v>268</v>
      </c>
      <c r="I43" s="6"/>
      <c r="J43" s="4" t="s">
        <v>269</v>
      </c>
    </row>
    <row r="44" spans="1:10" x14ac:dyDescent="0.2">
      <c r="A44" s="5" t="s">
        <v>270</v>
      </c>
      <c r="B44" s="5">
        <v>2757</v>
      </c>
      <c r="C44" s="5">
        <v>1</v>
      </c>
      <c r="D44" s="5">
        <v>1</v>
      </c>
      <c r="E44" s="5">
        <v>1</v>
      </c>
      <c r="F44" s="5">
        <v>1</v>
      </c>
      <c r="G44" s="5">
        <v>1</v>
      </c>
      <c r="H44" s="5" t="s">
        <v>270</v>
      </c>
      <c r="I44" s="6"/>
      <c r="J44" s="4" t="s">
        <v>271</v>
      </c>
    </row>
    <row r="45" spans="1:10" x14ac:dyDescent="0.2">
      <c r="A45" s="3" t="s">
        <v>272</v>
      </c>
      <c r="B45" s="3">
        <v>1224</v>
      </c>
      <c r="C45" s="3">
        <v>1</v>
      </c>
      <c r="D45" s="3">
        <v>1</v>
      </c>
      <c r="E45" s="3">
        <v>2</v>
      </c>
      <c r="F45" s="3">
        <v>3</v>
      </c>
      <c r="G45" s="3">
        <v>6</v>
      </c>
      <c r="H45" s="3" t="s">
        <v>272</v>
      </c>
      <c r="I45" s="4" t="s">
        <v>258</v>
      </c>
    </row>
    <row r="46" spans="1:10" x14ac:dyDescent="0.2">
      <c r="A46" s="5" t="s">
        <v>273</v>
      </c>
      <c r="B46" s="5">
        <v>3</v>
      </c>
      <c r="C46" s="5">
        <v>1</v>
      </c>
      <c r="D46" s="5">
        <v>1</v>
      </c>
      <c r="E46" s="5">
        <v>1</v>
      </c>
      <c r="F46" s="5">
        <v>4.5</v>
      </c>
      <c r="G46" s="5">
        <v>8</v>
      </c>
      <c r="H46" s="5" t="s">
        <v>273</v>
      </c>
      <c r="I46" s="6"/>
      <c r="J46" s="4" t="s">
        <v>261</v>
      </c>
    </row>
    <row r="47" spans="1:10" x14ac:dyDescent="0.2">
      <c r="A47" s="3" t="s">
        <v>274</v>
      </c>
      <c r="B47" s="3">
        <v>16</v>
      </c>
      <c r="C47" s="3">
        <v>2</v>
      </c>
      <c r="D47" s="3">
        <v>19.75</v>
      </c>
      <c r="E47" s="3">
        <v>46</v>
      </c>
      <c r="F47" s="3">
        <v>254</v>
      </c>
      <c r="G47" s="3">
        <v>434</v>
      </c>
      <c r="H47" s="3" t="s">
        <v>274</v>
      </c>
      <c r="I47" s="4" t="s">
        <v>274</v>
      </c>
    </row>
    <row r="48" spans="1:10" x14ac:dyDescent="0.2">
      <c r="A48" s="3" t="s">
        <v>150</v>
      </c>
      <c r="B48" s="3">
        <v>920</v>
      </c>
      <c r="C48" s="3">
        <v>1</v>
      </c>
      <c r="D48" s="3">
        <v>2</v>
      </c>
      <c r="E48" s="3">
        <v>5</v>
      </c>
      <c r="F48" s="3">
        <v>16</v>
      </c>
      <c r="G48" s="3">
        <v>60</v>
      </c>
      <c r="H48" s="3" t="s">
        <v>150</v>
      </c>
      <c r="I48" s="4" t="s">
        <v>150</v>
      </c>
    </row>
    <row r="49" spans="1:10" x14ac:dyDescent="0.2">
      <c r="A49" s="3" t="s">
        <v>76</v>
      </c>
      <c r="B49" s="3">
        <v>379</v>
      </c>
      <c r="C49" s="3">
        <v>1</v>
      </c>
      <c r="D49" s="3">
        <v>75</v>
      </c>
      <c r="E49" s="3">
        <v>134</v>
      </c>
      <c r="F49" s="3">
        <v>266</v>
      </c>
      <c r="G49" s="3">
        <v>613</v>
      </c>
      <c r="H49" s="3" t="s">
        <v>76</v>
      </c>
      <c r="I49" s="4" t="s">
        <v>76</v>
      </c>
    </row>
    <row r="50" spans="1:10" x14ac:dyDescent="0.2">
      <c r="A50" s="3" t="s">
        <v>95</v>
      </c>
      <c r="B50" s="3">
        <v>33</v>
      </c>
      <c r="C50" s="3">
        <v>3</v>
      </c>
      <c r="D50" s="3">
        <v>22</v>
      </c>
      <c r="E50" s="3">
        <v>31</v>
      </c>
      <c r="F50" s="3">
        <v>31</v>
      </c>
      <c r="G50" s="3">
        <v>121</v>
      </c>
      <c r="H50" s="3" t="s">
        <v>95</v>
      </c>
      <c r="I50" s="4" t="s">
        <v>95</v>
      </c>
    </row>
    <row r="51" spans="1:10" x14ac:dyDescent="0.2">
      <c r="A51" s="3" t="s">
        <v>275</v>
      </c>
      <c r="B51" s="3">
        <v>3</v>
      </c>
      <c r="C51" s="3">
        <v>4</v>
      </c>
      <c r="D51" s="3">
        <v>4</v>
      </c>
      <c r="E51" s="3">
        <v>4</v>
      </c>
      <c r="F51" s="3">
        <v>4</v>
      </c>
      <c r="G51" s="3">
        <v>4</v>
      </c>
      <c r="H51" s="3" t="s">
        <v>275</v>
      </c>
      <c r="I51" s="4" t="s">
        <v>275</v>
      </c>
    </row>
    <row r="52" spans="1:10" x14ac:dyDescent="0.2">
      <c r="A52" s="5" t="s">
        <v>276</v>
      </c>
      <c r="B52" s="5">
        <v>776</v>
      </c>
      <c r="C52" s="5">
        <v>1</v>
      </c>
      <c r="D52" s="5">
        <v>2</v>
      </c>
      <c r="E52" s="5">
        <v>4</v>
      </c>
      <c r="F52" s="5">
        <v>6</v>
      </c>
      <c r="G52" s="5">
        <v>14</v>
      </c>
      <c r="H52" s="5" t="s">
        <v>276</v>
      </c>
      <c r="I52" s="6"/>
      <c r="J52" s="4" t="s">
        <v>277</v>
      </c>
    </row>
    <row r="53" spans="1:10" x14ac:dyDescent="0.2">
      <c r="A53" s="3" t="s">
        <v>152</v>
      </c>
      <c r="B53" s="3">
        <v>335</v>
      </c>
      <c r="C53" s="3">
        <v>2</v>
      </c>
      <c r="D53" s="3">
        <v>40.5</v>
      </c>
      <c r="E53" s="3">
        <v>301</v>
      </c>
      <c r="F53" s="3">
        <v>1726</v>
      </c>
      <c r="G53" s="3">
        <v>4481</v>
      </c>
      <c r="H53" s="3" t="s">
        <v>152</v>
      </c>
      <c r="I53" s="4" t="s">
        <v>152</v>
      </c>
    </row>
    <row r="54" spans="1:10" x14ac:dyDescent="0.2">
      <c r="A54" s="3" t="s">
        <v>91</v>
      </c>
      <c r="B54" s="3">
        <v>599</v>
      </c>
      <c r="C54" s="3">
        <v>1</v>
      </c>
      <c r="D54" s="3">
        <v>7</v>
      </c>
      <c r="E54" s="3">
        <v>21</v>
      </c>
      <c r="F54" s="3">
        <v>59</v>
      </c>
      <c r="G54" s="3">
        <v>248</v>
      </c>
      <c r="H54" s="3" t="s">
        <v>91</v>
      </c>
      <c r="I54" s="4" t="s">
        <v>91</v>
      </c>
    </row>
    <row r="55" spans="1:10" x14ac:dyDescent="0.2">
      <c r="A55" s="3" t="s">
        <v>93</v>
      </c>
      <c r="B55" s="3">
        <v>247</v>
      </c>
      <c r="C55" s="3">
        <v>3</v>
      </c>
      <c r="D55" s="3">
        <v>179.5</v>
      </c>
      <c r="E55" s="3">
        <v>346</v>
      </c>
      <c r="F55" s="3">
        <v>365</v>
      </c>
      <c r="G55" s="3">
        <v>365</v>
      </c>
      <c r="H55" s="3" t="s">
        <v>93</v>
      </c>
      <c r="I55" s="4" t="s">
        <v>93</v>
      </c>
    </row>
    <row r="56" spans="1:10" x14ac:dyDescent="0.2">
      <c r="A56" s="3" t="s">
        <v>100</v>
      </c>
      <c r="B56" s="3">
        <v>152</v>
      </c>
      <c r="C56" s="3">
        <v>2</v>
      </c>
      <c r="D56" s="3">
        <v>29.5</v>
      </c>
      <c r="E56" s="3">
        <v>108.5</v>
      </c>
      <c r="F56" s="3">
        <v>210</v>
      </c>
      <c r="G56" s="3">
        <v>475</v>
      </c>
      <c r="H56" s="3" t="s">
        <v>100</v>
      </c>
      <c r="I56" s="4" t="s">
        <v>100</v>
      </c>
    </row>
    <row r="57" spans="1:10" x14ac:dyDescent="0.2">
      <c r="A57" s="5" t="s">
        <v>183</v>
      </c>
      <c r="B57" s="5">
        <v>1</v>
      </c>
      <c r="C57" s="5">
        <v>8</v>
      </c>
      <c r="D57" s="5">
        <v>8</v>
      </c>
      <c r="E57" s="5">
        <v>8</v>
      </c>
      <c r="F57" s="5">
        <v>8</v>
      </c>
      <c r="G57" s="5">
        <v>8</v>
      </c>
      <c r="H57" s="5" t="s">
        <v>183</v>
      </c>
      <c r="I57" s="6"/>
      <c r="J57" s="4" t="s">
        <v>278</v>
      </c>
    </row>
    <row r="58" spans="1:10" x14ac:dyDescent="0.2">
      <c r="A58" s="3" t="s">
        <v>154</v>
      </c>
      <c r="B58" s="3">
        <v>251</v>
      </c>
      <c r="C58" s="3">
        <v>1</v>
      </c>
      <c r="D58" s="3">
        <v>10.5</v>
      </c>
      <c r="E58" s="3">
        <v>29</v>
      </c>
      <c r="F58" s="3">
        <v>72</v>
      </c>
      <c r="G58" s="3">
        <v>335</v>
      </c>
      <c r="H58" s="3" t="s">
        <v>154</v>
      </c>
      <c r="I58" s="4" t="s">
        <v>154</v>
      </c>
    </row>
    <row r="59" spans="1:10" x14ac:dyDescent="0.2">
      <c r="A59" s="3" t="s">
        <v>97</v>
      </c>
      <c r="B59" s="3">
        <v>259</v>
      </c>
      <c r="C59" s="3">
        <v>1</v>
      </c>
      <c r="D59" s="3">
        <v>206</v>
      </c>
      <c r="E59" s="3">
        <v>927</v>
      </c>
      <c r="F59" s="3">
        <v>1957</v>
      </c>
      <c r="G59" s="3">
        <v>4803</v>
      </c>
      <c r="H59" s="3" t="s">
        <v>97</v>
      </c>
      <c r="I59" s="4" t="s">
        <v>97</v>
      </c>
    </row>
    <row r="60" spans="1:10" x14ac:dyDescent="0.2">
      <c r="A60" s="3" t="s">
        <v>114</v>
      </c>
      <c r="B60" s="3">
        <v>39</v>
      </c>
      <c r="C60" s="3">
        <v>7</v>
      </c>
      <c r="D60" s="3">
        <v>13</v>
      </c>
      <c r="E60" s="3">
        <v>20</v>
      </c>
      <c r="F60" s="3">
        <v>22</v>
      </c>
      <c r="G60" s="3">
        <v>30</v>
      </c>
      <c r="H60" s="3" t="s">
        <v>114</v>
      </c>
      <c r="I60" s="4" t="s">
        <v>114</v>
      </c>
    </row>
    <row r="61" spans="1:10" x14ac:dyDescent="0.2">
      <c r="A61" s="5" t="s">
        <v>104</v>
      </c>
      <c r="B61" s="5">
        <v>6</v>
      </c>
      <c r="C61" s="5">
        <v>1</v>
      </c>
      <c r="D61" s="5">
        <v>1.75</v>
      </c>
      <c r="E61" s="5">
        <v>4</v>
      </c>
      <c r="F61" s="5">
        <v>4.75</v>
      </c>
      <c r="G61" s="5">
        <v>7</v>
      </c>
      <c r="H61" s="5" t="s">
        <v>104</v>
      </c>
      <c r="I61" s="6"/>
      <c r="J61" s="4" t="s">
        <v>279</v>
      </c>
    </row>
    <row r="62" spans="1:10" x14ac:dyDescent="0.2">
      <c r="A62" s="3" t="s">
        <v>135</v>
      </c>
      <c r="B62" s="3">
        <v>12</v>
      </c>
      <c r="C62" s="3">
        <v>1</v>
      </c>
      <c r="D62" s="3">
        <v>1</v>
      </c>
      <c r="E62" s="3">
        <v>1</v>
      </c>
      <c r="F62" s="3">
        <v>2</v>
      </c>
      <c r="G62" s="3">
        <v>3</v>
      </c>
      <c r="H62" s="3" t="s">
        <v>135</v>
      </c>
      <c r="I62" s="4" t="s">
        <v>135</v>
      </c>
    </row>
    <row r="63" spans="1:10" x14ac:dyDescent="0.2">
      <c r="A63" s="5" t="s">
        <v>280</v>
      </c>
      <c r="B63" s="5">
        <v>883</v>
      </c>
      <c r="C63" s="5">
        <v>1</v>
      </c>
      <c r="D63" s="5">
        <v>3</v>
      </c>
      <c r="E63" s="5">
        <v>8</v>
      </c>
      <c r="F63" s="5">
        <v>12</v>
      </c>
      <c r="G63" s="5">
        <v>28</v>
      </c>
      <c r="H63" s="5" t="s">
        <v>280</v>
      </c>
      <c r="I63" s="6"/>
      <c r="J63" s="4" t="s">
        <v>281</v>
      </c>
    </row>
    <row r="64" spans="1:10" x14ac:dyDescent="0.2">
      <c r="A64" s="3" t="s">
        <v>126</v>
      </c>
      <c r="B64" s="3">
        <v>37</v>
      </c>
      <c r="C64" s="3">
        <v>1</v>
      </c>
      <c r="D64" s="3">
        <v>1</v>
      </c>
      <c r="E64" s="3">
        <v>1</v>
      </c>
      <c r="F64" s="3">
        <v>1</v>
      </c>
      <c r="G64" s="3">
        <v>1</v>
      </c>
      <c r="H64" s="3" t="s">
        <v>126</v>
      </c>
      <c r="I64" s="4" t="s">
        <v>126</v>
      </c>
    </row>
    <row r="65" spans="1:10" x14ac:dyDescent="0.2">
      <c r="A65" s="3" t="s">
        <v>146</v>
      </c>
      <c r="B65" s="3">
        <v>563</v>
      </c>
      <c r="C65" s="3">
        <v>1</v>
      </c>
      <c r="D65" s="3">
        <v>1</v>
      </c>
      <c r="E65" s="3">
        <v>2</v>
      </c>
      <c r="F65" s="3">
        <v>5</v>
      </c>
      <c r="G65" s="3">
        <v>23</v>
      </c>
      <c r="H65" s="3" t="s">
        <v>146</v>
      </c>
      <c r="I65" s="4" t="s">
        <v>146</v>
      </c>
    </row>
    <row r="66" spans="1:10" x14ac:dyDescent="0.2">
      <c r="A66" s="5" t="s">
        <v>179</v>
      </c>
      <c r="B66" s="5">
        <v>32</v>
      </c>
      <c r="C66" s="5">
        <v>12</v>
      </c>
      <c r="D66" s="5">
        <v>153.75</v>
      </c>
      <c r="E66" s="5">
        <v>552</v>
      </c>
      <c r="F66" s="5">
        <v>744.5</v>
      </c>
      <c r="G66" s="5">
        <v>1724</v>
      </c>
      <c r="H66" s="5" t="s">
        <v>179</v>
      </c>
      <c r="I66" s="6"/>
      <c r="J66" s="4" t="e">
        <v>#N/A</v>
      </c>
    </row>
    <row r="67" spans="1:10" x14ac:dyDescent="0.2">
      <c r="A67" s="3" t="s">
        <v>112</v>
      </c>
      <c r="B67" s="3">
        <v>37</v>
      </c>
      <c r="C67" s="3">
        <v>1</v>
      </c>
      <c r="D67" s="3">
        <v>1</v>
      </c>
      <c r="E67" s="3">
        <v>1</v>
      </c>
      <c r="F67" s="3">
        <v>2</v>
      </c>
      <c r="G67" s="3">
        <v>3</v>
      </c>
      <c r="H67" s="3" t="s">
        <v>112</v>
      </c>
      <c r="I67" s="4" t="s">
        <v>112</v>
      </c>
    </row>
    <row r="68" spans="1:10" x14ac:dyDescent="0.2">
      <c r="A68" s="3" t="s">
        <v>156</v>
      </c>
      <c r="B68" s="3">
        <v>2957</v>
      </c>
      <c r="C68" s="3">
        <v>1</v>
      </c>
      <c r="D68" s="3">
        <v>2</v>
      </c>
      <c r="E68" s="3">
        <v>12</v>
      </c>
      <c r="F68" s="3">
        <v>28</v>
      </c>
      <c r="G68" s="3">
        <v>72</v>
      </c>
      <c r="H68" s="3" t="s">
        <v>156</v>
      </c>
      <c r="I68" s="4" t="s">
        <v>156</v>
      </c>
    </row>
    <row r="69" spans="1:10" x14ac:dyDescent="0.2">
      <c r="A69" s="3" t="s">
        <v>158</v>
      </c>
      <c r="B69" s="3">
        <v>4045</v>
      </c>
      <c r="C69" s="3">
        <v>1</v>
      </c>
      <c r="D69" s="3">
        <v>19</v>
      </c>
      <c r="E69" s="3">
        <v>39</v>
      </c>
      <c r="F69" s="3">
        <v>63</v>
      </c>
      <c r="G69" s="3">
        <v>130</v>
      </c>
      <c r="H69" s="3" t="s">
        <v>158</v>
      </c>
      <c r="I69" s="4" t="s">
        <v>158</v>
      </c>
    </row>
    <row r="70" spans="1:10" x14ac:dyDescent="0.2">
      <c r="A70" s="3" t="s">
        <v>144</v>
      </c>
      <c r="B70" s="3">
        <v>110</v>
      </c>
      <c r="C70" s="3">
        <v>3</v>
      </c>
      <c r="D70" s="3">
        <v>119.75</v>
      </c>
      <c r="E70" s="3">
        <v>312</v>
      </c>
      <c r="F70" s="3">
        <v>361</v>
      </c>
      <c r="G70" s="3">
        <v>365</v>
      </c>
      <c r="H70" s="3" t="s">
        <v>144</v>
      </c>
      <c r="I70" s="4" t="s">
        <v>144</v>
      </c>
    </row>
    <row r="71" spans="1:10" x14ac:dyDescent="0.2">
      <c r="A71" s="5" t="s">
        <v>282</v>
      </c>
      <c r="B71" s="5">
        <v>448</v>
      </c>
      <c r="C71" s="5">
        <v>1</v>
      </c>
      <c r="D71" s="5">
        <v>1</v>
      </c>
      <c r="E71" s="5">
        <v>1</v>
      </c>
      <c r="F71" s="5">
        <v>1</v>
      </c>
      <c r="G71" s="5">
        <v>1</v>
      </c>
      <c r="H71" s="5" t="s">
        <v>282</v>
      </c>
      <c r="I71" s="6"/>
      <c r="J71" s="4" t="s">
        <v>283</v>
      </c>
    </row>
    <row r="72" spans="1:10" x14ac:dyDescent="0.2">
      <c r="A72" s="5" t="s">
        <v>284</v>
      </c>
      <c r="B72" s="5">
        <v>1</v>
      </c>
      <c r="C72" s="5">
        <v>19</v>
      </c>
      <c r="D72" s="5">
        <v>19</v>
      </c>
      <c r="E72" s="5">
        <v>19</v>
      </c>
      <c r="F72" s="5">
        <v>19</v>
      </c>
      <c r="G72" s="5">
        <v>19</v>
      </c>
      <c r="H72" s="5" t="s">
        <v>284</v>
      </c>
      <c r="I72" s="6"/>
      <c r="J72" s="4" t="s">
        <v>285</v>
      </c>
    </row>
    <row r="73" spans="1:10" x14ac:dyDescent="0.2">
      <c r="A73" s="5" t="s">
        <v>286</v>
      </c>
      <c r="B73" s="5">
        <v>12</v>
      </c>
      <c r="C73" s="5">
        <v>2</v>
      </c>
      <c r="D73" s="5">
        <v>27.5</v>
      </c>
      <c r="E73" s="5">
        <v>55</v>
      </c>
      <c r="F73" s="5">
        <v>83.5</v>
      </c>
      <c r="G73" s="5">
        <v>138</v>
      </c>
      <c r="H73" s="5" t="s">
        <v>286</v>
      </c>
      <c r="I73" s="6"/>
      <c r="J73" s="4" t="e">
        <v>#N/A</v>
      </c>
    </row>
    <row r="74" spans="1:10" x14ac:dyDescent="0.2">
      <c r="A74" s="5" t="s">
        <v>109</v>
      </c>
      <c r="B74" s="5">
        <v>10</v>
      </c>
      <c r="C74" s="5">
        <v>4</v>
      </c>
      <c r="D74" s="5">
        <v>8.25</v>
      </c>
      <c r="E74" s="5">
        <v>10.5</v>
      </c>
      <c r="F74" s="5">
        <v>12</v>
      </c>
      <c r="G74" s="5">
        <v>12</v>
      </c>
      <c r="H74" s="5" t="s">
        <v>109</v>
      </c>
      <c r="I74" s="6"/>
      <c r="J74" s="4" t="s">
        <v>108</v>
      </c>
    </row>
    <row r="75" spans="1:10" x14ac:dyDescent="0.2">
      <c r="A75" s="5" t="s">
        <v>287</v>
      </c>
      <c r="B75" s="5">
        <v>103</v>
      </c>
      <c r="C75" s="5">
        <v>1</v>
      </c>
      <c r="D75" s="5">
        <v>1</v>
      </c>
      <c r="E75" s="5">
        <v>1</v>
      </c>
      <c r="F75" s="5">
        <v>6</v>
      </c>
      <c r="G75" s="5">
        <v>13</v>
      </c>
      <c r="H75" s="5" t="s">
        <v>287</v>
      </c>
      <c r="I75" s="6"/>
      <c r="J75" s="4" t="s">
        <v>288</v>
      </c>
    </row>
    <row r="76" spans="1:10" x14ac:dyDescent="0.2">
      <c r="A76" s="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3"/>
  <sheetViews>
    <sheetView workbookViewId="0">
      <selection activeCell="A71" sqref="A71:H71"/>
    </sheetView>
  </sheetViews>
  <sheetFormatPr defaultColWidth="9.140625" defaultRowHeight="12" x14ac:dyDescent="0.2"/>
  <cols>
    <col min="1" max="9" width="9.140625" style="4"/>
    <col min="10" max="10" width="24.5703125" style="4" bestFit="1" customWidth="1"/>
    <col min="11" max="16384" width="9.140625" style="4"/>
  </cols>
  <sheetData>
    <row r="1" spans="1:10" x14ac:dyDescent="0.2">
      <c r="A1" s="4" t="s">
        <v>249</v>
      </c>
      <c r="B1" s="4" t="s">
        <v>250</v>
      </c>
      <c r="C1" s="4" t="s">
        <v>251</v>
      </c>
      <c r="D1" s="4" t="s">
        <v>252</v>
      </c>
      <c r="E1" s="4" t="s">
        <v>253</v>
      </c>
      <c r="F1" s="4" t="s">
        <v>254</v>
      </c>
      <c r="G1" s="4" t="s">
        <v>255</v>
      </c>
      <c r="H1" s="4" t="s">
        <v>249</v>
      </c>
      <c r="I1" s="4" t="s">
        <v>256</v>
      </c>
      <c r="J1" s="4" t="s">
        <v>1</v>
      </c>
    </row>
    <row r="2" spans="1:10" x14ac:dyDescent="0.2">
      <c r="A2" s="5">
        <v>90785</v>
      </c>
      <c r="B2" s="5">
        <v>315</v>
      </c>
      <c r="C2" s="5">
        <v>1</v>
      </c>
      <c r="D2" s="5">
        <v>1</v>
      </c>
      <c r="E2" s="5">
        <v>1</v>
      </c>
      <c r="F2" s="5">
        <v>4</v>
      </c>
      <c r="G2" s="5">
        <v>9</v>
      </c>
      <c r="H2" s="5">
        <v>90785</v>
      </c>
      <c r="I2" s="6"/>
      <c r="J2" s="4" t="s">
        <v>257</v>
      </c>
    </row>
    <row r="3" spans="1:10" x14ac:dyDescent="0.2">
      <c r="A3" s="5">
        <v>90791</v>
      </c>
      <c r="B3" s="5">
        <v>74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90791</v>
      </c>
      <c r="I3" s="6"/>
      <c r="J3" s="4" t="s">
        <v>283</v>
      </c>
    </row>
    <row r="4" spans="1:10" x14ac:dyDescent="0.2">
      <c r="A4" s="5">
        <v>90792</v>
      </c>
      <c r="B4" s="5">
        <v>621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90792</v>
      </c>
      <c r="I4" s="6"/>
      <c r="J4" s="4" t="s">
        <v>283</v>
      </c>
    </row>
    <row r="5" spans="1:10" x14ac:dyDescent="0.2">
      <c r="A5" s="3">
        <v>90832</v>
      </c>
      <c r="B5" s="3">
        <v>422</v>
      </c>
      <c r="C5" s="3">
        <v>1</v>
      </c>
      <c r="D5" s="3">
        <v>1</v>
      </c>
      <c r="E5" s="3">
        <v>1</v>
      </c>
      <c r="F5" s="3">
        <v>2</v>
      </c>
      <c r="G5" s="3">
        <v>6</v>
      </c>
      <c r="H5" s="3">
        <v>90832</v>
      </c>
      <c r="I5" s="4" t="s">
        <v>258</v>
      </c>
    </row>
    <row r="6" spans="1:10" x14ac:dyDescent="0.2">
      <c r="A6" s="3">
        <v>90834</v>
      </c>
      <c r="B6" s="3">
        <v>682</v>
      </c>
      <c r="C6" s="3">
        <v>1</v>
      </c>
      <c r="D6" s="3">
        <v>1</v>
      </c>
      <c r="E6" s="3">
        <v>2</v>
      </c>
      <c r="F6" s="3">
        <v>4</v>
      </c>
      <c r="G6" s="3">
        <v>11</v>
      </c>
      <c r="H6" s="3">
        <v>90834</v>
      </c>
      <c r="I6" s="4" t="s">
        <v>258</v>
      </c>
    </row>
    <row r="7" spans="1:10" x14ac:dyDescent="0.2">
      <c r="A7" s="3">
        <v>90837</v>
      </c>
      <c r="B7" s="3">
        <v>847</v>
      </c>
      <c r="C7" s="3">
        <v>1</v>
      </c>
      <c r="D7" s="3">
        <v>1</v>
      </c>
      <c r="E7" s="3">
        <v>3</v>
      </c>
      <c r="F7" s="3">
        <v>6</v>
      </c>
      <c r="G7" s="3">
        <v>16</v>
      </c>
      <c r="H7" s="3">
        <v>90837</v>
      </c>
      <c r="I7" s="4" t="s">
        <v>258</v>
      </c>
    </row>
    <row r="8" spans="1:10" x14ac:dyDescent="0.2">
      <c r="A8" s="3">
        <v>90846</v>
      </c>
      <c r="B8" s="3">
        <v>219</v>
      </c>
      <c r="C8" s="3">
        <v>1</v>
      </c>
      <c r="D8" s="3">
        <v>1</v>
      </c>
      <c r="E8" s="3">
        <v>1</v>
      </c>
      <c r="F8" s="3">
        <v>2</v>
      </c>
      <c r="G8" s="3">
        <v>3</v>
      </c>
      <c r="H8" s="3">
        <v>90846</v>
      </c>
      <c r="I8" s="4" t="s">
        <v>258</v>
      </c>
    </row>
    <row r="9" spans="1:10" x14ac:dyDescent="0.2">
      <c r="A9" s="3">
        <v>90847</v>
      </c>
      <c r="B9" s="3">
        <v>527</v>
      </c>
      <c r="C9" s="3">
        <v>1</v>
      </c>
      <c r="D9" s="3">
        <v>1</v>
      </c>
      <c r="E9" s="3">
        <v>2</v>
      </c>
      <c r="F9" s="3">
        <v>4</v>
      </c>
      <c r="G9" s="3">
        <v>11</v>
      </c>
      <c r="H9" s="3">
        <v>90847</v>
      </c>
      <c r="I9" s="4" t="s">
        <v>258</v>
      </c>
    </row>
    <row r="10" spans="1:10" x14ac:dyDescent="0.2">
      <c r="A10" s="3">
        <v>90853</v>
      </c>
      <c r="B10" s="3">
        <v>96</v>
      </c>
      <c r="C10" s="3">
        <v>1</v>
      </c>
      <c r="D10" s="3">
        <v>2</v>
      </c>
      <c r="E10" s="3">
        <v>6</v>
      </c>
      <c r="F10" s="3">
        <v>12</v>
      </c>
      <c r="G10" s="3">
        <v>28</v>
      </c>
      <c r="H10" s="3">
        <v>90853</v>
      </c>
      <c r="I10" s="4">
        <v>90853</v>
      </c>
    </row>
    <row r="11" spans="1:10" x14ac:dyDescent="0.2">
      <c r="A11" s="5">
        <v>92523</v>
      </c>
      <c r="B11" s="5">
        <v>5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92523</v>
      </c>
      <c r="I11" s="6"/>
      <c r="J11" s="4" t="s">
        <v>289</v>
      </c>
    </row>
    <row r="12" spans="1:10" x14ac:dyDescent="0.2">
      <c r="A12" s="5">
        <v>96101</v>
      </c>
      <c r="B12" s="5">
        <v>104</v>
      </c>
      <c r="C12" s="5">
        <v>1</v>
      </c>
      <c r="D12" s="5">
        <v>2</v>
      </c>
      <c r="E12" s="5">
        <v>2</v>
      </c>
      <c r="F12" s="5">
        <v>3.25</v>
      </c>
      <c r="G12" s="5">
        <v>7</v>
      </c>
      <c r="H12" s="5">
        <v>96101</v>
      </c>
      <c r="I12" s="6"/>
      <c r="J12" s="4" t="s">
        <v>283</v>
      </c>
    </row>
    <row r="13" spans="1:10" x14ac:dyDescent="0.2">
      <c r="A13" s="3">
        <v>96372</v>
      </c>
      <c r="B13" s="3">
        <v>8</v>
      </c>
      <c r="C13" s="3">
        <v>2</v>
      </c>
      <c r="D13" s="3">
        <v>2</v>
      </c>
      <c r="E13" s="3">
        <v>3.5</v>
      </c>
      <c r="F13" s="3">
        <v>5</v>
      </c>
      <c r="G13" s="3">
        <v>5</v>
      </c>
      <c r="H13" s="3">
        <v>96372</v>
      </c>
      <c r="I13" s="4">
        <v>96372</v>
      </c>
    </row>
    <row r="14" spans="1:10" x14ac:dyDescent="0.2">
      <c r="A14" s="5">
        <v>97003</v>
      </c>
      <c r="B14" s="5">
        <v>8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97003</v>
      </c>
      <c r="I14" s="6"/>
      <c r="J14" s="4" t="s">
        <v>260</v>
      </c>
    </row>
    <row r="15" spans="1:10" x14ac:dyDescent="0.2">
      <c r="A15" s="5">
        <v>97162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97162</v>
      </c>
      <c r="I15" s="6"/>
      <c r="J15" s="4" t="s">
        <v>259</v>
      </c>
    </row>
    <row r="16" spans="1:10" x14ac:dyDescent="0.2">
      <c r="A16" s="5">
        <v>97165</v>
      </c>
      <c r="B16" s="5">
        <v>1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97165</v>
      </c>
      <c r="I16" s="6"/>
      <c r="J16" s="4" t="s">
        <v>260</v>
      </c>
    </row>
    <row r="17" spans="1:10" x14ac:dyDescent="0.2">
      <c r="A17" s="5">
        <v>97166</v>
      </c>
      <c r="B17" s="5">
        <v>2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97166</v>
      </c>
      <c r="I17" s="6"/>
      <c r="J17" s="4" t="s">
        <v>260</v>
      </c>
    </row>
    <row r="18" spans="1:10" x14ac:dyDescent="0.2">
      <c r="A18" s="5">
        <v>97167</v>
      </c>
      <c r="B18" s="5">
        <v>4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97167</v>
      </c>
      <c r="I18" s="6"/>
      <c r="J18" s="4" t="s">
        <v>260</v>
      </c>
    </row>
    <row r="19" spans="1:10" x14ac:dyDescent="0.2">
      <c r="A19" s="5">
        <v>97530</v>
      </c>
      <c r="B19" s="5">
        <v>1</v>
      </c>
      <c r="C19" s="5">
        <v>4</v>
      </c>
      <c r="D19" s="5">
        <v>4</v>
      </c>
      <c r="E19" s="5">
        <v>4</v>
      </c>
      <c r="F19" s="5">
        <v>4</v>
      </c>
      <c r="G19" s="5">
        <v>4</v>
      </c>
      <c r="H19" s="5">
        <v>97530</v>
      </c>
      <c r="I19" s="6"/>
      <c r="J19" s="4" t="s">
        <v>260</v>
      </c>
    </row>
    <row r="20" spans="1:10" x14ac:dyDescent="0.2">
      <c r="A20" s="5">
        <v>97533</v>
      </c>
      <c r="B20" s="5">
        <v>3</v>
      </c>
      <c r="C20" s="5">
        <v>4</v>
      </c>
      <c r="D20" s="5">
        <v>4</v>
      </c>
      <c r="E20" s="5">
        <v>4</v>
      </c>
      <c r="F20" s="5">
        <v>4</v>
      </c>
      <c r="G20" s="5">
        <v>4</v>
      </c>
      <c r="H20" s="5">
        <v>97533</v>
      </c>
      <c r="I20" s="6"/>
      <c r="J20" s="4" t="s">
        <v>260</v>
      </c>
    </row>
    <row r="21" spans="1:10" x14ac:dyDescent="0.2">
      <c r="A21" s="3">
        <v>99202</v>
      </c>
      <c r="B21" s="3">
        <v>1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99202</v>
      </c>
      <c r="I21" s="4" t="s">
        <v>258</v>
      </c>
    </row>
    <row r="22" spans="1:10" x14ac:dyDescent="0.2">
      <c r="A22" s="3">
        <v>99203</v>
      </c>
      <c r="B22" s="3">
        <v>5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99203</v>
      </c>
      <c r="I22" s="4" t="s">
        <v>258</v>
      </c>
    </row>
    <row r="23" spans="1:10" x14ac:dyDescent="0.2">
      <c r="A23" s="3">
        <v>99204</v>
      </c>
      <c r="B23" s="3">
        <v>3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99204</v>
      </c>
      <c r="I23" s="4" t="s">
        <v>258</v>
      </c>
    </row>
    <row r="24" spans="1:10" x14ac:dyDescent="0.2">
      <c r="A24" s="3">
        <v>99212</v>
      </c>
      <c r="B24" s="3">
        <v>130</v>
      </c>
      <c r="C24" s="3">
        <v>1</v>
      </c>
      <c r="D24" s="3">
        <v>1</v>
      </c>
      <c r="E24" s="3">
        <v>1</v>
      </c>
      <c r="F24" s="3">
        <v>2</v>
      </c>
      <c r="G24" s="3">
        <v>3</v>
      </c>
      <c r="H24" s="3">
        <v>99212</v>
      </c>
      <c r="I24" s="4" t="s">
        <v>258</v>
      </c>
    </row>
    <row r="25" spans="1:10" x14ac:dyDescent="0.2">
      <c r="A25" s="3">
        <v>99213</v>
      </c>
      <c r="B25" s="3">
        <v>892</v>
      </c>
      <c r="C25" s="3">
        <v>1</v>
      </c>
      <c r="D25" s="3">
        <v>1</v>
      </c>
      <c r="E25" s="3">
        <v>2</v>
      </c>
      <c r="F25" s="3">
        <v>4</v>
      </c>
      <c r="G25" s="3">
        <v>8</v>
      </c>
      <c r="H25" s="3">
        <v>99213</v>
      </c>
      <c r="I25" s="4" t="s">
        <v>258</v>
      </c>
    </row>
    <row r="26" spans="1:10" x14ac:dyDescent="0.2">
      <c r="A26" s="3">
        <v>99214</v>
      </c>
      <c r="B26" s="3">
        <v>990</v>
      </c>
      <c r="C26" s="3">
        <v>1</v>
      </c>
      <c r="D26" s="3">
        <v>1</v>
      </c>
      <c r="E26" s="3">
        <v>2</v>
      </c>
      <c r="F26" s="3">
        <v>4</v>
      </c>
      <c r="G26" s="3">
        <v>8</v>
      </c>
      <c r="H26" s="3">
        <v>99214</v>
      </c>
      <c r="I26" s="4" t="s">
        <v>258</v>
      </c>
    </row>
    <row r="27" spans="1:10" x14ac:dyDescent="0.2">
      <c r="A27" s="3">
        <v>99215</v>
      </c>
      <c r="B27" s="3">
        <v>172</v>
      </c>
      <c r="C27" s="3">
        <v>1</v>
      </c>
      <c r="D27" s="3">
        <v>1</v>
      </c>
      <c r="E27" s="3">
        <v>1</v>
      </c>
      <c r="F27" s="3">
        <v>2</v>
      </c>
      <c r="G27" s="3">
        <v>3</v>
      </c>
      <c r="H27" s="3">
        <v>99215</v>
      </c>
      <c r="I27" s="4" t="s">
        <v>258</v>
      </c>
    </row>
    <row r="28" spans="1:10" x14ac:dyDescent="0.2">
      <c r="A28" s="3">
        <v>99221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99221</v>
      </c>
      <c r="I28" s="4" t="s">
        <v>258</v>
      </c>
    </row>
    <row r="29" spans="1:10" x14ac:dyDescent="0.2">
      <c r="A29" s="3">
        <v>99222</v>
      </c>
      <c r="B29" s="3">
        <v>17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99222</v>
      </c>
      <c r="I29" s="4" t="s">
        <v>258</v>
      </c>
    </row>
    <row r="30" spans="1:10" x14ac:dyDescent="0.2">
      <c r="A30" s="3">
        <v>99231</v>
      </c>
      <c r="B30" s="3">
        <v>8</v>
      </c>
      <c r="C30" s="3">
        <v>2</v>
      </c>
      <c r="D30" s="3">
        <v>2.75</v>
      </c>
      <c r="E30" s="3">
        <v>3</v>
      </c>
      <c r="F30" s="3">
        <v>4</v>
      </c>
      <c r="G30" s="3">
        <v>5</v>
      </c>
      <c r="H30" s="3">
        <v>99231</v>
      </c>
      <c r="I30" s="4" t="s">
        <v>258</v>
      </c>
    </row>
    <row r="31" spans="1:10" x14ac:dyDescent="0.2">
      <c r="A31" s="3">
        <v>99232</v>
      </c>
      <c r="B31" s="3">
        <v>14</v>
      </c>
      <c r="C31" s="3">
        <v>1</v>
      </c>
      <c r="D31" s="3">
        <v>3.25</v>
      </c>
      <c r="E31" s="3">
        <v>5</v>
      </c>
      <c r="F31" s="3">
        <v>6</v>
      </c>
      <c r="G31" s="3">
        <v>10</v>
      </c>
      <c r="H31" s="3">
        <v>99232</v>
      </c>
      <c r="I31" s="4" t="s">
        <v>258</v>
      </c>
    </row>
    <row r="32" spans="1:10" x14ac:dyDescent="0.2">
      <c r="A32" s="3">
        <v>99233</v>
      </c>
      <c r="B32" s="3">
        <v>3</v>
      </c>
      <c r="C32" s="3">
        <v>1</v>
      </c>
      <c r="D32" s="3">
        <v>1</v>
      </c>
      <c r="E32" s="3">
        <v>1</v>
      </c>
      <c r="F32" s="3">
        <v>1.5</v>
      </c>
      <c r="G32" s="3">
        <v>2</v>
      </c>
      <c r="H32" s="3">
        <v>99233</v>
      </c>
      <c r="I32" s="4" t="s">
        <v>258</v>
      </c>
    </row>
    <row r="33" spans="1:10" x14ac:dyDescent="0.2">
      <c r="A33" s="5" t="s">
        <v>290</v>
      </c>
      <c r="B33" s="5">
        <v>33</v>
      </c>
      <c r="C33" s="5">
        <v>1</v>
      </c>
      <c r="D33" s="5">
        <v>1</v>
      </c>
      <c r="E33" s="5">
        <v>1</v>
      </c>
      <c r="F33" s="5">
        <v>2</v>
      </c>
      <c r="G33" s="5">
        <v>3</v>
      </c>
      <c r="H33" s="5" t="s">
        <v>290</v>
      </c>
      <c r="I33" s="6"/>
      <c r="J33" s="4" t="s">
        <v>209</v>
      </c>
    </row>
    <row r="34" spans="1:10" x14ac:dyDescent="0.2">
      <c r="A34" s="5" t="s">
        <v>262</v>
      </c>
      <c r="B34" s="5">
        <v>35</v>
      </c>
      <c r="C34" s="5">
        <v>5</v>
      </c>
      <c r="D34" s="5">
        <v>33</v>
      </c>
      <c r="E34" s="5">
        <v>51</v>
      </c>
      <c r="F34" s="5">
        <v>145.5</v>
      </c>
      <c r="G34" s="5">
        <v>189</v>
      </c>
      <c r="H34" s="5" t="s">
        <v>262</v>
      </c>
      <c r="I34" s="6"/>
      <c r="J34" s="4" t="s">
        <v>209</v>
      </c>
    </row>
    <row r="35" spans="1:10" x14ac:dyDescent="0.2">
      <c r="A35" s="5" t="s">
        <v>263</v>
      </c>
      <c r="B35" s="5">
        <v>34</v>
      </c>
      <c r="C35" s="5">
        <v>9</v>
      </c>
      <c r="D35" s="5">
        <v>144.25</v>
      </c>
      <c r="E35" s="5">
        <v>216.5</v>
      </c>
      <c r="F35" s="5">
        <v>576.75</v>
      </c>
      <c r="G35" s="5">
        <v>921</v>
      </c>
      <c r="H35" s="5" t="s">
        <v>263</v>
      </c>
      <c r="I35" s="6"/>
      <c r="J35" s="4" t="s">
        <v>209</v>
      </c>
    </row>
    <row r="36" spans="1:10" x14ac:dyDescent="0.2">
      <c r="A36" s="5" t="s">
        <v>291</v>
      </c>
      <c r="B36" s="5">
        <v>25</v>
      </c>
      <c r="C36" s="5">
        <v>1</v>
      </c>
      <c r="D36" s="5">
        <v>31</v>
      </c>
      <c r="E36" s="5">
        <v>41</v>
      </c>
      <c r="F36" s="5">
        <v>149</v>
      </c>
      <c r="G36" s="5">
        <v>195</v>
      </c>
      <c r="H36" s="5" t="s">
        <v>291</v>
      </c>
      <c r="I36" s="6"/>
      <c r="J36" s="4" t="s">
        <v>209</v>
      </c>
    </row>
    <row r="37" spans="1:10" x14ac:dyDescent="0.2">
      <c r="A37" s="5" t="s">
        <v>292</v>
      </c>
      <c r="B37" s="5">
        <v>17</v>
      </c>
      <c r="C37" s="5">
        <v>2</v>
      </c>
      <c r="D37" s="5">
        <v>11</v>
      </c>
      <c r="E37" s="5">
        <v>21</v>
      </c>
      <c r="F37" s="5">
        <v>75</v>
      </c>
      <c r="G37" s="5">
        <v>96</v>
      </c>
      <c r="H37" s="5" t="s">
        <v>292</v>
      </c>
      <c r="I37" s="6"/>
      <c r="J37" s="4" t="s">
        <v>209</v>
      </c>
    </row>
    <row r="38" spans="1:10" x14ac:dyDescent="0.2">
      <c r="A38" s="5" t="s">
        <v>293</v>
      </c>
      <c r="B38" s="5">
        <v>28</v>
      </c>
      <c r="C38" s="5">
        <v>2</v>
      </c>
      <c r="D38" s="5">
        <v>10.25</v>
      </c>
      <c r="E38" s="5">
        <v>18.5</v>
      </c>
      <c r="F38" s="5">
        <v>28</v>
      </c>
      <c r="G38" s="5">
        <v>82</v>
      </c>
      <c r="H38" s="5" t="s">
        <v>293</v>
      </c>
      <c r="I38" s="6"/>
      <c r="J38" s="4" t="s">
        <v>209</v>
      </c>
    </row>
    <row r="39" spans="1:10" x14ac:dyDescent="0.2">
      <c r="A39" s="5" t="s">
        <v>294</v>
      </c>
      <c r="B39" s="5">
        <v>34</v>
      </c>
      <c r="C39" s="5">
        <v>1</v>
      </c>
      <c r="D39" s="5">
        <v>7.5</v>
      </c>
      <c r="E39" s="5">
        <v>22.5</v>
      </c>
      <c r="F39" s="5">
        <v>52.75</v>
      </c>
      <c r="G39" s="5">
        <v>102</v>
      </c>
      <c r="H39" s="5" t="s">
        <v>294</v>
      </c>
      <c r="I39" s="6"/>
      <c r="J39" s="4" t="s">
        <v>209</v>
      </c>
    </row>
    <row r="40" spans="1:10" x14ac:dyDescent="0.2">
      <c r="A40" s="5" t="s">
        <v>295</v>
      </c>
      <c r="B40" s="5">
        <v>25</v>
      </c>
      <c r="C40" s="5">
        <v>1</v>
      </c>
      <c r="D40" s="5">
        <v>1</v>
      </c>
      <c r="E40" s="5">
        <v>3</v>
      </c>
      <c r="F40" s="5">
        <v>5</v>
      </c>
      <c r="G40" s="5">
        <v>8</v>
      </c>
      <c r="H40" s="5" t="s">
        <v>295</v>
      </c>
      <c r="I40" s="6"/>
      <c r="J40" s="4" t="s">
        <v>209</v>
      </c>
    </row>
    <row r="41" spans="1:10" x14ac:dyDescent="0.2">
      <c r="A41" s="5" t="s">
        <v>264</v>
      </c>
      <c r="B41" s="5">
        <v>2</v>
      </c>
      <c r="C41" s="5">
        <v>41</v>
      </c>
      <c r="D41" s="5">
        <v>42.5</v>
      </c>
      <c r="E41" s="5">
        <v>44</v>
      </c>
      <c r="F41" s="5">
        <v>45.5</v>
      </c>
      <c r="G41" s="5">
        <v>47</v>
      </c>
      <c r="H41" s="5" t="s">
        <v>264</v>
      </c>
      <c r="I41" s="6"/>
      <c r="J41" s="4" t="s">
        <v>265</v>
      </c>
    </row>
    <row r="42" spans="1:10" x14ac:dyDescent="0.2">
      <c r="A42" s="5" t="s">
        <v>266</v>
      </c>
      <c r="B42" s="5">
        <v>4</v>
      </c>
      <c r="C42" s="5">
        <v>1</v>
      </c>
      <c r="D42" s="5">
        <v>1</v>
      </c>
      <c r="E42" s="5">
        <v>1</v>
      </c>
      <c r="F42" s="5">
        <v>1</v>
      </c>
      <c r="G42" s="5">
        <v>1</v>
      </c>
      <c r="H42" s="5" t="s">
        <v>266</v>
      </c>
      <c r="I42" s="6"/>
      <c r="J42" s="4" t="s">
        <v>267</v>
      </c>
    </row>
    <row r="43" spans="1:10" x14ac:dyDescent="0.2">
      <c r="A43" s="5" t="s">
        <v>268</v>
      </c>
      <c r="B43" s="5">
        <v>1</v>
      </c>
      <c r="C43" s="5">
        <v>9</v>
      </c>
      <c r="D43" s="5">
        <v>9</v>
      </c>
      <c r="E43" s="5">
        <v>9</v>
      </c>
      <c r="F43" s="5">
        <v>9</v>
      </c>
      <c r="G43" s="5">
        <v>9</v>
      </c>
      <c r="H43" s="5" t="s">
        <v>268</v>
      </c>
      <c r="I43" s="6"/>
      <c r="J43" s="4" t="s">
        <v>269</v>
      </c>
    </row>
    <row r="44" spans="1:10" x14ac:dyDescent="0.2">
      <c r="A44" s="5" t="s">
        <v>296</v>
      </c>
      <c r="B44" s="5">
        <v>22</v>
      </c>
      <c r="C44" s="5">
        <v>2</v>
      </c>
      <c r="D44" s="5">
        <v>7</v>
      </c>
      <c r="E44" s="5">
        <v>11.5</v>
      </c>
      <c r="F44" s="5">
        <v>17.25</v>
      </c>
      <c r="G44" s="5">
        <v>33</v>
      </c>
      <c r="H44" s="5" t="s">
        <v>296</v>
      </c>
      <c r="I44" s="6"/>
      <c r="J44" s="4" t="s">
        <v>297</v>
      </c>
    </row>
    <row r="45" spans="1:10" x14ac:dyDescent="0.2">
      <c r="A45" s="5" t="s">
        <v>270</v>
      </c>
      <c r="B45" s="5">
        <v>1522</v>
      </c>
      <c r="C45" s="5">
        <v>1</v>
      </c>
      <c r="D45" s="5">
        <v>1</v>
      </c>
      <c r="E45" s="5">
        <v>1</v>
      </c>
      <c r="F45" s="5">
        <v>1</v>
      </c>
      <c r="G45" s="5">
        <v>1</v>
      </c>
      <c r="H45" s="5" t="s">
        <v>270</v>
      </c>
      <c r="I45" s="6"/>
      <c r="J45" s="4" t="s">
        <v>271</v>
      </c>
    </row>
    <row r="46" spans="1:10" x14ac:dyDescent="0.2">
      <c r="A46" s="3" t="s">
        <v>272</v>
      </c>
      <c r="B46" s="3">
        <v>546</v>
      </c>
      <c r="C46" s="3">
        <v>1</v>
      </c>
      <c r="D46" s="3">
        <v>1</v>
      </c>
      <c r="E46" s="3">
        <v>1</v>
      </c>
      <c r="F46" s="3">
        <v>2</v>
      </c>
      <c r="G46" s="3">
        <v>3</v>
      </c>
      <c r="H46" s="3" t="s">
        <v>272</v>
      </c>
      <c r="I46" s="4" t="s">
        <v>258</v>
      </c>
    </row>
    <row r="47" spans="1:10" x14ac:dyDescent="0.2">
      <c r="A47" s="3" t="s">
        <v>274</v>
      </c>
      <c r="B47" s="3">
        <v>472</v>
      </c>
      <c r="C47" s="3">
        <v>1</v>
      </c>
      <c r="D47" s="3">
        <v>42</v>
      </c>
      <c r="E47" s="3">
        <v>116.5</v>
      </c>
      <c r="F47" s="3">
        <v>216</v>
      </c>
      <c r="G47" s="3">
        <v>505</v>
      </c>
      <c r="H47" s="3" t="s">
        <v>274</v>
      </c>
      <c r="I47" s="4" t="s">
        <v>274</v>
      </c>
    </row>
    <row r="48" spans="1:10" x14ac:dyDescent="0.2">
      <c r="A48" s="5" t="s">
        <v>150</v>
      </c>
      <c r="B48" s="5">
        <v>35</v>
      </c>
      <c r="C48" s="5">
        <v>1</v>
      </c>
      <c r="D48" s="5">
        <v>1.5</v>
      </c>
      <c r="E48" s="5">
        <v>2</v>
      </c>
      <c r="F48" s="5">
        <v>3</v>
      </c>
      <c r="G48" s="5">
        <v>4</v>
      </c>
      <c r="H48" s="5" t="s">
        <v>150</v>
      </c>
      <c r="I48" s="6"/>
      <c r="J48" s="4" t="s">
        <v>298</v>
      </c>
    </row>
    <row r="49" spans="1:10" x14ac:dyDescent="0.2">
      <c r="A49" s="5" t="s">
        <v>95</v>
      </c>
      <c r="B49" s="5">
        <v>12</v>
      </c>
      <c r="C49" s="5">
        <v>4</v>
      </c>
      <c r="D49" s="5">
        <v>6.5</v>
      </c>
      <c r="E49" s="5">
        <v>12.5</v>
      </c>
      <c r="F49" s="5">
        <v>20.25</v>
      </c>
      <c r="G49" s="5">
        <v>30</v>
      </c>
      <c r="H49" s="5" t="s">
        <v>95</v>
      </c>
      <c r="I49" s="6"/>
      <c r="J49" s="4" t="s">
        <v>299</v>
      </c>
    </row>
    <row r="50" spans="1:10" x14ac:dyDescent="0.2">
      <c r="A50" s="5" t="s">
        <v>276</v>
      </c>
      <c r="B50" s="5">
        <v>140</v>
      </c>
      <c r="C50" s="5">
        <v>1</v>
      </c>
      <c r="D50" s="5">
        <v>2</v>
      </c>
      <c r="E50" s="5">
        <v>4</v>
      </c>
      <c r="F50" s="5">
        <v>6</v>
      </c>
      <c r="G50" s="5">
        <v>11</v>
      </c>
      <c r="H50" s="5" t="s">
        <v>276</v>
      </c>
      <c r="I50" s="6"/>
      <c r="J50" s="4" t="s">
        <v>277</v>
      </c>
    </row>
    <row r="51" spans="1:10" x14ac:dyDescent="0.2">
      <c r="A51" s="5" t="s">
        <v>152</v>
      </c>
      <c r="B51" s="5">
        <v>1</v>
      </c>
      <c r="C51" s="5">
        <v>13</v>
      </c>
      <c r="D51" s="5">
        <v>13</v>
      </c>
      <c r="E51" s="5">
        <v>13</v>
      </c>
      <c r="F51" s="5">
        <v>13</v>
      </c>
      <c r="G51" s="5">
        <v>13</v>
      </c>
      <c r="H51" s="5" t="s">
        <v>152</v>
      </c>
      <c r="I51" s="6"/>
      <c r="J51" s="4" t="s">
        <v>300</v>
      </c>
    </row>
    <row r="52" spans="1:10" x14ac:dyDescent="0.2">
      <c r="A52" s="3" t="s">
        <v>91</v>
      </c>
      <c r="B52" s="3">
        <v>151</v>
      </c>
      <c r="C52" s="3">
        <v>3</v>
      </c>
      <c r="D52" s="3">
        <v>31</v>
      </c>
      <c r="E52" s="3">
        <v>68</v>
      </c>
      <c r="F52" s="3">
        <v>110.5</v>
      </c>
      <c r="G52" s="3">
        <v>396</v>
      </c>
      <c r="H52" s="3" t="s">
        <v>91</v>
      </c>
      <c r="I52" s="4" t="s">
        <v>91</v>
      </c>
    </row>
    <row r="53" spans="1:10" x14ac:dyDescent="0.2">
      <c r="A53" s="5" t="s">
        <v>93</v>
      </c>
      <c r="B53" s="5">
        <v>1</v>
      </c>
      <c r="C53" s="5">
        <v>365</v>
      </c>
      <c r="D53" s="5">
        <v>365</v>
      </c>
      <c r="E53" s="5">
        <v>365</v>
      </c>
      <c r="F53" s="5">
        <v>365</v>
      </c>
      <c r="G53" s="5">
        <v>365</v>
      </c>
      <c r="H53" s="5" t="s">
        <v>93</v>
      </c>
      <c r="I53" s="6"/>
      <c r="J53" s="4" t="e">
        <v>#N/A</v>
      </c>
    </row>
    <row r="54" spans="1:10" x14ac:dyDescent="0.2">
      <c r="A54" s="5" t="s">
        <v>100</v>
      </c>
      <c r="B54" s="5">
        <v>29</v>
      </c>
      <c r="C54" s="5">
        <v>2</v>
      </c>
      <c r="D54" s="5">
        <v>4</v>
      </c>
      <c r="E54" s="5">
        <v>44</v>
      </c>
      <c r="F54" s="5">
        <v>120</v>
      </c>
      <c r="G54" s="5">
        <v>304</v>
      </c>
      <c r="H54" s="5" t="s">
        <v>100</v>
      </c>
      <c r="I54" s="6"/>
      <c r="J54" s="4" t="s">
        <v>257</v>
      </c>
    </row>
    <row r="55" spans="1:10" x14ac:dyDescent="0.2">
      <c r="A55" s="3" t="s">
        <v>183</v>
      </c>
      <c r="B55" s="3">
        <v>66</v>
      </c>
      <c r="C55" s="3">
        <v>3</v>
      </c>
      <c r="D55" s="3">
        <v>12.5</v>
      </c>
      <c r="E55" s="3">
        <v>39.5</v>
      </c>
      <c r="F55" s="3">
        <v>86.5</v>
      </c>
      <c r="G55" s="3">
        <v>201</v>
      </c>
      <c r="H55" s="3" t="s">
        <v>183</v>
      </c>
      <c r="I55" s="4" t="s">
        <v>183</v>
      </c>
    </row>
    <row r="56" spans="1:10" x14ac:dyDescent="0.2">
      <c r="A56" s="5" t="s">
        <v>301</v>
      </c>
      <c r="B56" s="5">
        <v>4</v>
      </c>
      <c r="C56" s="5">
        <v>2</v>
      </c>
      <c r="D56" s="5">
        <v>3.5</v>
      </c>
      <c r="E56" s="5">
        <v>6.5</v>
      </c>
      <c r="F56" s="5">
        <v>9.25</v>
      </c>
      <c r="G56" s="5">
        <v>10</v>
      </c>
      <c r="H56" s="5" t="s">
        <v>301</v>
      </c>
      <c r="I56" s="6"/>
      <c r="J56" s="4" t="s">
        <v>278</v>
      </c>
    </row>
    <row r="57" spans="1:10" x14ac:dyDescent="0.2">
      <c r="A57" s="3" t="s">
        <v>175</v>
      </c>
      <c r="B57" s="3">
        <v>39</v>
      </c>
      <c r="C57" s="3">
        <v>1</v>
      </c>
      <c r="D57" s="3">
        <v>25</v>
      </c>
      <c r="E57" s="3">
        <v>55</v>
      </c>
      <c r="F57" s="3">
        <v>94.5</v>
      </c>
      <c r="G57" s="3">
        <v>185</v>
      </c>
      <c r="H57" s="3" t="s">
        <v>175</v>
      </c>
      <c r="I57" s="4" t="s">
        <v>175</v>
      </c>
    </row>
    <row r="58" spans="1:10" x14ac:dyDescent="0.2">
      <c r="A58" s="3" t="s">
        <v>104</v>
      </c>
      <c r="B58" s="3">
        <v>270</v>
      </c>
      <c r="C58" s="3">
        <v>1</v>
      </c>
      <c r="D58" s="3">
        <v>1</v>
      </c>
      <c r="E58" s="3">
        <v>3</v>
      </c>
      <c r="F58" s="3">
        <v>5</v>
      </c>
      <c r="G58" s="3">
        <v>16</v>
      </c>
      <c r="H58" s="3" t="s">
        <v>104</v>
      </c>
      <c r="I58" s="4" t="s">
        <v>104</v>
      </c>
    </row>
    <row r="59" spans="1:10" x14ac:dyDescent="0.2">
      <c r="A59" s="5" t="s">
        <v>302</v>
      </c>
      <c r="B59" s="5">
        <v>2</v>
      </c>
      <c r="C59" s="5">
        <v>1</v>
      </c>
      <c r="D59" s="5">
        <v>1.5</v>
      </c>
      <c r="E59" s="5">
        <v>2</v>
      </c>
      <c r="F59" s="5">
        <v>2.5</v>
      </c>
      <c r="G59" s="5">
        <v>3</v>
      </c>
      <c r="H59" s="5" t="s">
        <v>302</v>
      </c>
      <c r="I59" s="6"/>
      <c r="J59" s="4" t="s">
        <v>267</v>
      </c>
    </row>
    <row r="60" spans="1:10" x14ac:dyDescent="0.2">
      <c r="A60" s="5" t="s">
        <v>119</v>
      </c>
      <c r="B60" s="5">
        <v>17</v>
      </c>
      <c r="C60" s="5">
        <v>5</v>
      </c>
      <c r="D60" s="5">
        <v>11</v>
      </c>
      <c r="E60" s="5">
        <v>49</v>
      </c>
      <c r="F60" s="5">
        <v>74</v>
      </c>
      <c r="G60" s="5">
        <v>128</v>
      </c>
      <c r="H60" s="5" t="s">
        <v>119</v>
      </c>
      <c r="I60" s="6"/>
      <c r="J60" s="4" t="s">
        <v>297</v>
      </c>
    </row>
    <row r="61" spans="1:10" x14ac:dyDescent="0.2">
      <c r="A61" s="5" t="s">
        <v>280</v>
      </c>
      <c r="B61" s="5">
        <v>191</v>
      </c>
      <c r="C61" s="5">
        <v>1</v>
      </c>
      <c r="D61" s="5">
        <v>3</v>
      </c>
      <c r="E61" s="5">
        <v>7</v>
      </c>
      <c r="F61" s="5">
        <v>11</v>
      </c>
      <c r="G61" s="5">
        <v>24</v>
      </c>
      <c r="H61" s="5" t="s">
        <v>280</v>
      </c>
      <c r="I61" s="6"/>
      <c r="J61" s="4" t="s">
        <v>281</v>
      </c>
    </row>
    <row r="62" spans="1:10" x14ac:dyDescent="0.2">
      <c r="A62" s="3" t="s">
        <v>146</v>
      </c>
      <c r="B62" s="3">
        <v>100</v>
      </c>
      <c r="C62" s="3">
        <v>1</v>
      </c>
      <c r="D62" s="3">
        <v>1</v>
      </c>
      <c r="E62" s="3">
        <v>2</v>
      </c>
      <c r="F62" s="3">
        <v>3</v>
      </c>
      <c r="G62" s="3">
        <v>7</v>
      </c>
      <c r="H62" s="3" t="s">
        <v>146</v>
      </c>
      <c r="I62" s="4" t="s">
        <v>146</v>
      </c>
    </row>
    <row r="63" spans="1:10" x14ac:dyDescent="0.2">
      <c r="A63" s="3" t="s">
        <v>179</v>
      </c>
      <c r="B63" s="3">
        <v>444</v>
      </c>
      <c r="C63" s="3">
        <v>2</v>
      </c>
      <c r="D63" s="3">
        <v>230</v>
      </c>
      <c r="E63" s="3">
        <v>542</v>
      </c>
      <c r="F63" s="3">
        <v>987.5</v>
      </c>
      <c r="G63" s="3">
        <v>2109</v>
      </c>
      <c r="H63" s="3" t="s">
        <v>179</v>
      </c>
      <c r="I63" s="4" t="s">
        <v>179</v>
      </c>
    </row>
    <row r="64" spans="1:10" x14ac:dyDescent="0.2">
      <c r="A64" s="3" t="s">
        <v>156</v>
      </c>
      <c r="B64" s="3">
        <v>1403</v>
      </c>
      <c r="C64" s="3">
        <v>1</v>
      </c>
      <c r="D64" s="3">
        <v>1</v>
      </c>
      <c r="E64" s="3">
        <v>2</v>
      </c>
      <c r="F64" s="3">
        <v>11</v>
      </c>
      <c r="G64" s="3">
        <v>38</v>
      </c>
      <c r="H64" s="3" t="s">
        <v>156</v>
      </c>
      <c r="I64" s="4" t="s">
        <v>156</v>
      </c>
    </row>
    <row r="65" spans="1:10" x14ac:dyDescent="0.2">
      <c r="A65" s="3" t="s">
        <v>158</v>
      </c>
      <c r="B65" s="3">
        <v>1256</v>
      </c>
      <c r="C65" s="3">
        <v>1</v>
      </c>
      <c r="D65" s="3">
        <v>10</v>
      </c>
      <c r="E65" s="3">
        <v>24</v>
      </c>
      <c r="F65" s="3">
        <v>42</v>
      </c>
      <c r="G65" s="3">
        <v>95</v>
      </c>
      <c r="H65" s="3" t="s">
        <v>158</v>
      </c>
      <c r="I65" s="4" t="s">
        <v>158</v>
      </c>
    </row>
    <row r="66" spans="1:10" x14ac:dyDescent="0.2">
      <c r="A66" s="5" t="s">
        <v>282</v>
      </c>
      <c r="B66" s="5">
        <v>107</v>
      </c>
      <c r="C66" s="5">
        <v>1</v>
      </c>
      <c r="D66" s="5">
        <v>1</v>
      </c>
      <c r="E66" s="5">
        <v>1</v>
      </c>
      <c r="F66" s="5">
        <v>1</v>
      </c>
      <c r="G66" s="5">
        <v>1</v>
      </c>
      <c r="H66" s="5" t="s">
        <v>282</v>
      </c>
      <c r="I66" s="6"/>
      <c r="J66" s="4" t="s">
        <v>283</v>
      </c>
    </row>
    <row r="67" spans="1:10" x14ac:dyDescent="0.2">
      <c r="A67" s="5" t="s">
        <v>284</v>
      </c>
      <c r="B67" s="5">
        <v>5</v>
      </c>
      <c r="C67" s="5">
        <v>2</v>
      </c>
      <c r="D67" s="5">
        <v>2</v>
      </c>
      <c r="E67" s="5">
        <v>3</v>
      </c>
      <c r="F67" s="5">
        <v>3</v>
      </c>
      <c r="G67" s="5">
        <v>3</v>
      </c>
      <c r="H67" s="5" t="s">
        <v>284</v>
      </c>
      <c r="I67" s="6"/>
      <c r="J67" s="4" t="s">
        <v>285</v>
      </c>
    </row>
    <row r="68" spans="1:10" x14ac:dyDescent="0.2">
      <c r="A68" s="5" t="s">
        <v>109</v>
      </c>
      <c r="B68" s="5">
        <v>1</v>
      </c>
      <c r="C68" s="5">
        <v>1</v>
      </c>
      <c r="D68" s="5">
        <v>1</v>
      </c>
      <c r="E68" s="5">
        <v>1</v>
      </c>
      <c r="F68" s="5">
        <v>1</v>
      </c>
      <c r="G68" s="5">
        <v>1</v>
      </c>
      <c r="H68" s="5" t="s">
        <v>109</v>
      </c>
      <c r="I68" s="6"/>
      <c r="J68" s="4" t="s">
        <v>108</v>
      </c>
    </row>
    <row r="69" spans="1:10" x14ac:dyDescent="0.2">
      <c r="A69" s="5" t="s">
        <v>303</v>
      </c>
      <c r="B69" s="5">
        <v>5</v>
      </c>
      <c r="C69" s="5">
        <v>1</v>
      </c>
      <c r="D69" s="5">
        <v>1</v>
      </c>
      <c r="E69" s="5">
        <v>2</v>
      </c>
      <c r="F69" s="5">
        <v>2</v>
      </c>
      <c r="G69" s="5">
        <v>2</v>
      </c>
      <c r="H69" s="5" t="s">
        <v>303</v>
      </c>
      <c r="I69" s="6"/>
      <c r="J69" s="4" t="s">
        <v>267</v>
      </c>
    </row>
    <row r="70" spans="1:10" x14ac:dyDescent="0.2">
      <c r="A70" s="5" t="s">
        <v>304</v>
      </c>
      <c r="B70" s="5">
        <v>2</v>
      </c>
      <c r="C70" s="5">
        <v>1</v>
      </c>
      <c r="D70" s="5">
        <v>1.5</v>
      </c>
      <c r="E70" s="5">
        <v>2</v>
      </c>
      <c r="F70" s="5">
        <v>2.5</v>
      </c>
      <c r="G70" s="5">
        <v>3</v>
      </c>
      <c r="H70" s="5" t="s">
        <v>304</v>
      </c>
      <c r="I70" s="6"/>
      <c r="J70" s="4" t="s">
        <v>267</v>
      </c>
    </row>
    <row r="71" spans="1:10" x14ac:dyDescent="0.2">
      <c r="A71" s="5" t="s">
        <v>181</v>
      </c>
      <c r="B71" s="5">
        <v>3</v>
      </c>
      <c r="C71" s="5">
        <v>5</v>
      </c>
      <c r="D71" s="5">
        <v>6</v>
      </c>
      <c r="E71" s="5">
        <v>7</v>
      </c>
      <c r="F71" s="5">
        <v>7</v>
      </c>
      <c r="G71" s="5">
        <v>7</v>
      </c>
      <c r="H71" s="5" t="s">
        <v>181</v>
      </c>
      <c r="I71" s="6"/>
      <c r="J71" s="4" t="s">
        <v>305</v>
      </c>
    </row>
    <row r="72" spans="1:10" x14ac:dyDescent="0.2">
      <c r="A72" s="5" t="s">
        <v>287</v>
      </c>
      <c r="B72" s="5">
        <v>2</v>
      </c>
      <c r="C72" s="5">
        <v>1</v>
      </c>
      <c r="D72" s="5">
        <v>1</v>
      </c>
      <c r="E72" s="5">
        <v>1</v>
      </c>
      <c r="F72" s="5">
        <v>1</v>
      </c>
      <c r="G72" s="5">
        <v>1</v>
      </c>
      <c r="H72" s="5" t="s">
        <v>287</v>
      </c>
      <c r="I72" s="6"/>
      <c r="J72" s="4" t="s">
        <v>288</v>
      </c>
    </row>
    <row r="73" spans="1:10" x14ac:dyDescent="0.2">
      <c r="A7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1"/>
  <sheetViews>
    <sheetView workbookViewId="0">
      <selection activeCell="A99" sqref="A99:G99"/>
    </sheetView>
  </sheetViews>
  <sheetFormatPr defaultColWidth="9.140625" defaultRowHeight="12" x14ac:dyDescent="0.2"/>
  <cols>
    <col min="1" max="9" width="9.140625" style="4"/>
    <col min="10" max="10" width="24.5703125" style="4" bestFit="1" customWidth="1"/>
    <col min="11" max="16384" width="9.140625" style="4"/>
  </cols>
  <sheetData>
    <row r="1" spans="1:10" x14ac:dyDescent="0.2">
      <c r="A1" s="4" t="s">
        <v>249</v>
      </c>
      <c r="B1" s="4" t="s">
        <v>250</v>
      </c>
      <c r="C1" s="4" t="s">
        <v>251</v>
      </c>
      <c r="D1" s="4" t="s">
        <v>252</v>
      </c>
      <c r="E1" s="4" t="s">
        <v>253</v>
      </c>
      <c r="F1" s="4" t="s">
        <v>254</v>
      </c>
      <c r="G1" s="4" t="s">
        <v>255</v>
      </c>
      <c r="H1" s="4" t="s">
        <v>249</v>
      </c>
      <c r="I1" s="4" t="s">
        <v>256</v>
      </c>
      <c r="J1" s="4" t="s">
        <v>1</v>
      </c>
    </row>
    <row r="2" spans="1:10" x14ac:dyDescent="0.2">
      <c r="A2" s="5" t="s">
        <v>290</v>
      </c>
      <c r="B2" s="5">
        <v>6</v>
      </c>
      <c r="C2" s="5">
        <v>1</v>
      </c>
      <c r="D2" s="5">
        <v>1</v>
      </c>
      <c r="E2" s="5">
        <v>1</v>
      </c>
      <c r="F2" s="5">
        <v>1</v>
      </c>
      <c r="G2" s="5">
        <v>2</v>
      </c>
      <c r="H2" s="5" t="s">
        <v>290</v>
      </c>
      <c r="I2" s="6"/>
      <c r="J2" s="4" t="s">
        <v>209</v>
      </c>
    </row>
    <row r="3" spans="1:10" x14ac:dyDescent="0.2">
      <c r="A3" s="5" t="s">
        <v>262</v>
      </c>
      <c r="B3" s="5">
        <v>5</v>
      </c>
      <c r="C3" s="5">
        <v>49</v>
      </c>
      <c r="D3" s="5">
        <v>57</v>
      </c>
      <c r="E3" s="5">
        <v>64</v>
      </c>
      <c r="F3" s="5">
        <v>66</v>
      </c>
      <c r="G3" s="5">
        <v>71</v>
      </c>
      <c r="H3" s="5" t="s">
        <v>262</v>
      </c>
      <c r="I3" s="6"/>
      <c r="J3" s="4" t="s">
        <v>209</v>
      </c>
    </row>
    <row r="4" spans="1:10" x14ac:dyDescent="0.2">
      <c r="A4" s="5" t="s">
        <v>263</v>
      </c>
      <c r="B4" s="5">
        <v>5</v>
      </c>
      <c r="C4" s="5">
        <v>255</v>
      </c>
      <c r="D4" s="5">
        <v>284</v>
      </c>
      <c r="E4" s="5">
        <v>362</v>
      </c>
      <c r="F4" s="5">
        <v>405</v>
      </c>
      <c r="G4" s="5">
        <v>470</v>
      </c>
      <c r="H4" s="5" t="s">
        <v>263</v>
      </c>
      <c r="I4" s="6"/>
      <c r="J4" s="4" t="s">
        <v>209</v>
      </c>
    </row>
    <row r="5" spans="1:10" x14ac:dyDescent="0.2">
      <c r="A5" s="5" t="s">
        <v>293</v>
      </c>
      <c r="B5" s="5">
        <v>6</v>
      </c>
      <c r="C5" s="5">
        <v>1</v>
      </c>
      <c r="D5" s="5">
        <v>12.5</v>
      </c>
      <c r="E5" s="5">
        <v>20.5</v>
      </c>
      <c r="F5" s="5">
        <v>24</v>
      </c>
      <c r="G5" s="5">
        <v>26</v>
      </c>
      <c r="H5" s="5" t="s">
        <v>293</v>
      </c>
      <c r="I5" s="6"/>
      <c r="J5" s="4" t="s">
        <v>209</v>
      </c>
    </row>
    <row r="6" spans="1:10" x14ac:dyDescent="0.2">
      <c r="A6" s="5" t="s">
        <v>294</v>
      </c>
      <c r="B6" s="5">
        <v>5</v>
      </c>
      <c r="C6" s="5">
        <v>1</v>
      </c>
      <c r="D6" s="5">
        <v>16</v>
      </c>
      <c r="E6" s="5">
        <v>25</v>
      </c>
      <c r="F6" s="5">
        <v>30</v>
      </c>
      <c r="G6" s="5">
        <v>32</v>
      </c>
      <c r="H6" s="5" t="s">
        <v>294</v>
      </c>
      <c r="I6" s="6"/>
      <c r="J6" s="4" t="s">
        <v>209</v>
      </c>
    </row>
    <row r="7" spans="1:10" x14ac:dyDescent="0.2">
      <c r="A7" s="5" t="s">
        <v>295</v>
      </c>
      <c r="B7" s="5">
        <v>5</v>
      </c>
      <c r="C7" s="5">
        <v>1</v>
      </c>
      <c r="D7" s="5">
        <v>1</v>
      </c>
      <c r="E7" s="5">
        <v>1</v>
      </c>
      <c r="F7" s="5">
        <v>2</v>
      </c>
      <c r="G7" s="5">
        <v>2</v>
      </c>
      <c r="H7" s="5" t="s">
        <v>295</v>
      </c>
      <c r="I7" s="6"/>
      <c r="J7" s="4" t="s">
        <v>209</v>
      </c>
    </row>
    <row r="8" spans="1:10" x14ac:dyDescent="0.2">
      <c r="A8" s="5">
        <v>90785</v>
      </c>
      <c r="B8" s="5">
        <v>49</v>
      </c>
      <c r="C8" s="5">
        <v>1</v>
      </c>
      <c r="D8" s="5">
        <v>1</v>
      </c>
      <c r="E8" s="5">
        <v>1</v>
      </c>
      <c r="F8" s="5">
        <v>2</v>
      </c>
      <c r="G8" s="5">
        <v>6</v>
      </c>
      <c r="H8" s="5">
        <v>90785</v>
      </c>
      <c r="I8" s="6"/>
      <c r="J8" s="4" t="s">
        <v>257</v>
      </c>
    </row>
    <row r="9" spans="1:10" x14ac:dyDescent="0.2">
      <c r="A9" s="3">
        <v>90791</v>
      </c>
      <c r="B9" s="3">
        <v>79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90791</v>
      </c>
      <c r="I9" s="4" t="s">
        <v>258</v>
      </c>
    </row>
    <row r="10" spans="1:10" x14ac:dyDescent="0.2">
      <c r="A10" s="3">
        <v>90792</v>
      </c>
      <c r="B10" s="3">
        <v>87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90792</v>
      </c>
      <c r="I10" s="4" t="s">
        <v>258</v>
      </c>
    </row>
    <row r="11" spans="1:10" x14ac:dyDescent="0.2">
      <c r="A11" s="3">
        <v>90832</v>
      </c>
      <c r="B11" s="3">
        <v>63</v>
      </c>
      <c r="C11" s="3">
        <v>1</v>
      </c>
      <c r="D11" s="3">
        <v>1</v>
      </c>
      <c r="E11" s="3">
        <v>2</v>
      </c>
      <c r="F11" s="3">
        <v>3</v>
      </c>
      <c r="G11" s="3">
        <v>6</v>
      </c>
      <c r="H11" s="3">
        <v>90832</v>
      </c>
      <c r="I11" s="4" t="s">
        <v>258</v>
      </c>
    </row>
    <row r="12" spans="1:10" x14ac:dyDescent="0.2">
      <c r="A12" s="3">
        <v>90834</v>
      </c>
      <c r="B12" s="3">
        <v>166</v>
      </c>
      <c r="C12" s="3">
        <v>1</v>
      </c>
      <c r="D12" s="3">
        <v>2</v>
      </c>
      <c r="E12" s="3">
        <v>3</v>
      </c>
      <c r="F12" s="3">
        <v>8</v>
      </c>
      <c r="G12" s="3">
        <v>18</v>
      </c>
      <c r="H12" s="3">
        <v>90834</v>
      </c>
      <c r="I12" s="4" t="s">
        <v>258</v>
      </c>
    </row>
    <row r="13" spans="1:10" x14ac:dyDescent="0.2">
      <c r="A13" s="3">
        <v>90837</v>
      </c>
      <c r="B13" s="3">
        <v>100</v>
      </c>
      <c r="C13" s="3">
        <v>1</v>
      </c>
      <c r="D13" s="3">
        <v>1</v>
      </c>
      <c r="E13" s="3">
        <v>3</v>
      </c>
      <c r="F13" s="3">
        <v>6</v>
      </c>
      <c r="G13" s="3">
        <v>15</v>
      </c>
      <c r="H13" s="3">
        <v>90837</v>
      </c>
      <c r="I13" s="4" t="s">
        <v>258</v>
      </c>
    </row>
    <row r="14" spans="1:10" x14ac:dyDescent="0.2">
      <c r="A14" s="3">
        <v>90839</v>
      </c>
      <c r="B14" s="3">
        <v>2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90839</v>
      </c>
      <c r="I14" s="4" t="s">
        <v>258</v>
      </c>
    </row>
    <row r="15" spans="1:10" x14ac:dyDescent="0.2">
      <c r="A15" s="3">
        <v>90846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90846</v>
      </c>
      <c r="I15" s="4" t="s">
        <v>258</v>
      </c>
    </row>
    <row r="16" spans="1:10" x14ac:dyDescent="0.2">
      <c r="A16" s="3">
        <v>90847</v>
      </c>
      <c r="B16" s="3">
        <v>6</v>
      </c>
      <c r="C16" s="3">
        <v>1</v>
      </c>
      <c r="D16" s="3">
        <v>4.25</v>
      </c>
      <c r="E16" s="3">
        <v>5.5</v>
      </c>
      <c r="F16" s="3">
        <v>7.5</v>
      </c>
      <c r="G16" s="3">
        <v>10</v>
      </c>
      <c r="H16" s="3">
        <v>90847</v>
      </c>
      <c r="I16" s="4" t="s">
        <v>258</v>
      </c>
    </row>
    <row r="17" spans="1:10" x14ac:dyDescent="0.2">
      <c r="A17" s="3">
        <v>90853</v>
      </c>
      <c r="B17" s="3">
        <v>33</v>
      </c>
      <c r="C17" s="3">
        <v>1</v>
      </c>
      <c r="D17" s="3">
        <v>2</v>
      </c>
      <c r="E17" s="3">
        <v>5</v>
      </c>
      <c r="F17" s="3">
        <v>12</v>
      </c>
      <c r="G17" s="3">
        <v>26</v>
      </c>
      <c r="H17" s="3">
        <v>90853</v>
      </c>
      <c r="I17" s="4">
        <v>90853</v>
      </c>
    </row>
    <row r="18" spans="1:10" x14ac:dyDescent="0.2">
      <c r="A18" s="3">
        <v>92607</v>
      </c>
      <c r="B18" s="3">
        <v>1</v>
      </c>
      <c r="C18" s="3">
        <v>1</v>
      </c>
      <c r="D18" s="3">
        <v>1</v>
      </c>
      <c r="E18" s="3">
        <v>1</v>
      </c>
      <c r="F18" s="3">
        <v>1</v>
      </c>
      <c r="G18" s="3">
        <v>1</v>
      </c>
      <c r="H18" s="3">
        <v>92607</v>
      </c>
      <c r="I18" s="4" t="s">
        <v>258</v>
      </c>
    </row>
    <row r="19" spans="1:10" x14ac:dyDescent="0.2">
      <c r="A19" s="3">
        <v>92608</v>
      </c>
      <c r="B19" s="3">
        <v>1</v>
      </c>
      <c r="C19" s="3">
        <v>10</v>
      </c>
      <c r="D19" s="3">
        <v>10</v>
      </c>
      <c r="E19" s="3">
        <v>10</v>
      </c>
      <c r="F19" s="3">
        <v>10</v>
      </c>
      <c r="G19" s="3">
        <v>10</v>
      </c>
      <c r="H19" s="3">
        <v>92608</v>
      </c>
      <c r="I19" s="4" t="s">
        <v>258</v>
      </c>
    </row>
    <row r="20" spans="1:10" x14ac:dyDescent="0.2">
      <c r="A20" s="3">
        <v>96101</v>
      </c>
      <c r="B20" s="3">
        <v>41</v>
      </c>
      <c r="C20" s="3">
        <v>1</v>
      </c>
      <c r="D20" s="3">
        <v>3</v>
      </c>
      <c r="E20" s="3">
        <v>4</v>
      </c>
      <c r="F20" s="3">
        <v>5</v>
      </c>
      <c r="G20" s="3">
        <v>6</v>
      </c>
      <c r="H20" s="3">
        <v>96101</v>
      </c>
      <c r="I20" s="4" t="s">
        <v>258</v>
      </c>
    </row>
    <row r="21" spans="1:10" x14ac:dyDescent="0.2">
      <c r="A21" s="5">
        <v>96372</v>
      </c>
      <c r="B21" s="5">
        <v>94</v>
      </c>
      <c r="C21" s="5">
        <v>1</v>
      </c>
      <c r="D21" s="5">
        <v>5</v>
      </c>
      <c r="E21" s="5">
        <v>12</v>
      </c>
      <c r="F21" s="5">
        <v>13</v>
      </c>
      <c r="G21" s="5">
        <v>26</v>
      </c>
      <c r="H21" s="5">
        <v>96372</v>
      </c>
      <c r="I21" s="6"/>
      <c r="J21" s="4" t="s">
        <v>306</v>
      </c>
    </row>
    <row r="22" spans="1:10" x14ac:dyDescent="0.2">
      <c r="A22" s="3">
        <v>97001</v>
      </c>
      <c r="B22" s="3">
        <v>11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97001</v>
      </c>
      <c r="I22" s="4" t="s">
        <v>258</v>
      </c>
    </row>
    <row r="23" spans="1:10" x14ac:dyDescent="0.2">
      <c r="A23" s="3">
        <v>97003</v>
      </c>
      <c r="B23" s="3">
        <v>30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97003</v>
      </c>
      <c r="I23" s="4" t="s">
        <v>258</v>
      </c>
    </row>
    <row r="24" spans="1:10" x14ac:dyDescent="0.2">
      <c r="A24" s="3">
        <v>97004</v>
      </c>
      <c r="B24" s="3">
        <v>3</v>
      </c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97004</v>
      </c>
      <c r="I24" s="4" t="s">
        <v>258</v>
      </c>
    </row>
    <row r="25" spans="1:10" x14ac:dyDescent="0.2">
      <c r="A25" s="3">
        <v>97110</v>
      </c>
      <c r="B25" s="3">
        <v>11</v>
      </c>
      <c r="C25" s="3">
        <v>2</v>
      </c>
      <c r="D25" s="3">
        <v>3</v>
      </c>
      <c r="E25" s="3">
        <v>12</v>
      </c>
      <c r="F25" s="3">
        <v>20.5</v>
      </c>
      <c r="G25" s="3">
        <v>36</v>
      </c>
      <c r="H25" s="3">
        <v>97110</v>
      </c>
      <c r="I25" s="4" t="s">
        <v>258</v>
      </c>
    </row>
    <row r="26" spans="1:10" x14ac:dyDescent="0.2">
      <c r="A26" s="3">
        <v>97124</v>
      </c>
      <c r="B26" s="3">
        <v>6</v>
      </c>
      <c r="C26" s="3">
        <v>20</v>
      </c>
      <c r="D26" s="3">
        <v>96.5</v>
      </c>
      <c r="E26" s="3">
        <v>192.5</v>
      </c>
      <c r="F26" s="3">
        <v>241.25</v>
      </c>
      <c r="G26" s="3">
        <v>338</v>
      </c>
      <c r="H26" s="3">
        <v>97124</v>
      </c>
      <c r="I26" s="4" t="s">
        <v>258</v>
      </c>
    </row>
    <row r="27" spans="1:10" x14ac:dyDescent="0.2">
      <c r="A27" s="3">
        <v>97140</v>
      </c>
      <c r="B27" s="3">
        <v>1</v>
      </c>
      <c r="C27" s="3">
        <v>168</v>
      </c>
      <c r="D27" s="3">
        <v>168</v>
      </c>
      <c r="E27" s="3">
        <v>168</v>
      </c>
      <c r="F27" s="3">
        <v>168</v>
      </c>
      <c r="G27" s="3">
        <v>168</v>
      </c>
      <c r="H27" s="3">
        <v>97140</v>
      </c>
      <c r="I27" s="4" t="s">
        <v>258</v>
      </c>
    </row>
    <row r="28" spans="1:10" x14ac:dyDescent="0.2">
      <c r="A28" s="5">
        <v>97161</v>
      </c>
      <c r="B28" s="5">
        <v>2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97161</v>
      </c>
      <c r="I28" s="6"/>
      <c r="J28" s="4" t="s">
        <v>259</v>
      </c>
    </row>
    <row r="29" spans="1:10" x14ac:dyDescent="0.2">
      <c r="A29" s="5">
        <v>97162</v>
      </c>
      <c r="B29" s="5">
        <v>17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97162</v>
      </c>
      <c r="I29" s="6"/>
      <c r="J29" s="4" t="s">
        <v>259</v>
      </c>
    </row>
    <row r="30" spans="1:10" x14ac:dyDescent="0.2">
      <c r="A30" s="5">
        <v>97163</v>
      </c>
      <c r="B30" s="5">
        <v>12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97163</v>
      </c>
      <c r="I30" s="6"/>
      <c r="J30" s="4" t="s">
        <v>259</v>
      </c>
    </row>
    <row r="31" spans="1:10" x14ac:dyDescent="0.2">
      <c r="A31" s="5">
        <v>97164</v>
      </c>
      <c r="B31" s="5">
        <v>1</v>
      </c>
      <c r="C31" s="5">
        <v>1</v>
      </c>
      <c r="D31" s="5">
        <v>1</v>
      </c>
      <c r="E31" s="5">
        <v>1</v>
      </c>
      <c r="F31" s="5">
        <v>1</v>
      </c>
      <c r="G31" s="5">
        <v>1</v>
      </c>
      <c r="H31" s="5">
        <v>97164</v>
      </c>
      <c r="I31" s="6"/>
      <c r="J31" s="4" t="s">
        <v>259</v>
      </c>
    </row>
    <row r="32" spans="1:10" x14ac:dyDescent="0.2">
      <c r="A32" s="5">
        <v>97165</v>
      </c>
      <c r="B32" s="5">
        <v>17</v>
      </c>
      <c r="C32" s="5">
        <v>1</v>
      </c>
      <c r="D32" s="5">
        <v>1</v>
      </c>
      <c r="E32" s="5">
        <v>1</v>
      </c>
      <c r="F32" s="5">
        <v>1</v>
      </c>
      <c r="G32" s="5">
        <v>1</v>
      </c>
      <c r="H32" s="5">
        <v>97165</v>
      </c>
      <c r="I32" s="6"/>
      <c r="J32" s="4" t="s">
        <v>260</v>
      </c>
    </row>
    <row r="33" spans="1:10" x14ac:dyDescent="0.2">
      <c r="A33" s="5">
        <v>97166</v>
      </c>
      <c r="B33" s="5">
        <v>28</v>
      </c>
      <c r="C33" s="5">
        <v>1</v>
      </c>
      <c r="D33" s="5">
        <v>1</v>
      </c>
      <c r="E33" s="5">
        <v>1</v>
      </c>
      <c r="F33" s="5">
        <v>1</v>
      </c>
      <c r="G33" s="5">
        <v>1</v>
      </c>
      <c r="H33" s="5">
        <v>97166</v>
      </c>
      <c r="I33" s="6"/>
      <c r="J33" s="4" t="s">
        <v>260</v>
      </c>
    </row>
    <row r="34" spans="1:10" x14ac:dyDescent="0.2">
      <c r="A34" s="5">
        <v>97167</v>
      </c>
      <c r="B34" s="5">
        <v>46</v>
      </c>
      <c r="C34" s="5">
        <v>1</v>
      </c>
      <c r="D34" s="5">
        <v>1</v>
      </c>
      <c r="E34" s="5">
        <v>1</v>
      </c>
      <c r="F34" s="5">
        <v>1</v>
      </c>
      <c r="G34" s="5">
        <v>1</v>
      </c>
      <c r="H34" s="5">
        <v>97167</v>
      </c>
      <c r="I34" s="6"/>
      <c r="J34" s="4" t="s">
        <v>260</v>
      </c>
    </row>
    <row r="35" spans="1:10" x14ac:dyDescent="0.2">
      <c r="A35" s="5">
        <v>97168</v>
      </c>
      <c r="B35" s="5">
        <v>18</v>
      </c>
      <c r="C35" s="5">
        <v>1</v>
      </c>
      <c r="D35" s="5">
        <v>1</v>
      </c>
      <c r="E35" s="5">
        <v>1</v>
      </c>
      <c r="F35" s="5">
        <v>1</v>
      </c>
      <c r="G35" s="5">
        <v>1</v>
      </c>
      <c r="H35" s="5">
        <v>97168</v>
      </c>
      <c r="I35" s="6"/>
      <c r="J35" s="4" t="s">
        <v>260</v>
      </c>
    </row>
    <row r="36" spans="1:10" x14ac:dyDescent="0.2">
      <c r="A36" s="3">
        <v>97530</v>
      </c>
      <c r="B36" s="3">
        <v>48</v>
      </c>
      <c r="C36" s="3">
        <v>1</v>
      </c>
      <c r="D36" s="3">
        <v>1.75</v>
      </c>
      <c r="E36" s="3">
        <v>3</v>
      </c>
      <c r="F36" s="3">
        <v>6.25</v>
      </c>
      <c r="G36" s="3">
        <v>17</v>
      </c>
      <c r="H36" s="3">
        <v>97530</v>
      </c>
      <c r="I36" s="4" t="s">
        <v>258</v>
      </c>
    </row>
    <row r="37" spans="1:10" x14ac:dyDescent="0.2">
      <c r="A37" s="3">
        <v>97533</v>
      </c>
      <c r="B37" s="3">
        <v>8</v>
      </c>
      <c r="C37" s="3">
        <v>3</v>
      </c>
      <c r="D37" s="3">
        <v>3.75</v>
      </c>
      <c r="E37" s="3">
        <v>4</v>
      </c>
      <c r="F37" s="3">
        <v>5</v>
      </c>
      <c r="G37" s="3">
        <v>5</v>
      </c>
      <c r="H37" s="3">
        <v>97533</v>
      </c>
      <c r="I37" s="4" t="s">
        <v>258</v>
      </c>
    </row>
    <row r="38" spans="1:10" x14ac:dyDescent="0.2">
      <c r="A38" s="3">
        <v>97535</v>
      </c>
      <c r="B38" s="3">
        <v>17</v>
      </c>
      <c r="C38" s="3">
        <v>1</v>
      </c>
      <c r="D38" s="3">
        <v>3</v>
      </c>
      <c r="E38" s="3">
        <v>4</v>
      </c>
      <c r="F38" s="3">
        <v>4</v>
      </c>
      <c r="G38" s="3">
        <v>6</v>
      </c>
      <c r="H38" s="3">
        <v>97535</v>
      </c>
      <c r="I38" s="4" t="s">
        <v>258</v>
      </c>
    </row>
    <row r="39" spans="1:10" x14ac:dyDescent="0.2">
      <c r="A39" s="5">
        <v>97802</v>
      </c>
      <c r="B39" s="5">
        <v>14</v>
      </c>
      <c r="C39" s="5">
        <v>1</v>
      </c>
      <c r="D39" s="5">
        <v>2</v>
      </c>
      <c r="E39" s="5">
        <v>2</v>
      </c>
      <c r="F39" s="5">
        <v>3.75</v>
      </c>
      <c r="G39" s="5">
        <v>4</v>
      </c>
      <c r="H39" s="5">
        <v>97802</v>
      </c>
      <c r="I39" s="6"/>
      <c r="J39" s="4" t="s">
        <v>261</v>
      </c>
    </row>
    <row r="40" spans="1:10" x14ac:dyDescent="0.2">
      <c r="A40" s="5">
        <v>97803</v>
      </c>
      <c r="B40" s="5">
        <v>63</v>
      </c>
      <c r="C40" s="5">
        <v>1</v>
      </c>
      <c r="D40" s="5">
        <v>1</v>
      </c>
      <c r="E40" s="5">
        <v>3</v>
      </c>
      <c r="F40" s="5">
        <v>3</v>
      </c>
      <c r="G40" s="5">
        <v>5</v>
      </c>
      <c r="H40" s="5">
        <v>97803</v>
      </c>
      <c r="I40" s="6"/>
      <c r="J40" s="4" t="s">
        <v>261</v>
      </c>
    </row>
    <row r="41" spans="1:10" x14ac:dyDescent="0.2">
      <c r="A41" s="3">
        <v>99202</v>
      </c>
      <c r="B41" s="3">
        <v>2</v>
      </c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>
        <v>99202</v>
      </c>
      <c r="I41" s="4" t="s">
        <v>258</v>
      </c>
    </row>
    <row r="42" spans="1:10" x14ac:dyDescent="0.2">
      <c r="A42" s="3">
        <v>99203</v>
      </c>
      <c r="B42" s="3">
        <v>1</v>
      </c>
      <c r="C42" s="3">
        <v>1</v>
      </c>
      <c r="D42" s="3">
        <v>1</v>
      </c>
      <c r="E42" s="3">
        <v>1</v>
      </c>
      <c r="F42" s="3">
        <v>1</v>
      </c>
      <c r="G42" s="3">
        <v>1</v>
      </c>
      <c r="H42" s="3">
        <v>99203</v>
      </c>
      <c r="I42" s="4" t="s">
        <v>258</v>
      </c>
    </row>
    <row r="43" spans="1:10" x14ac:dyDescent="0.2">
      <c r="A43" s="3">
        <v>99204</v>
      </c>
      <c r="B43" s="3">
        <v>2</v>
      </c>
      <c r="C43" s="3">
        <v>1</v>
      </c>
      <c r="D43" s="3">
        <v>1</v>
      </c>
      <c r="E43" s="3">
        <v>1</v>
      </c>
      <c r="F43" s="3">
        <v>1</v>
      </c>
      <c r="G43" s="3">
        <v>1</v>
      </c>
      <c r="H43" s="3">
        <v>99204</v>
      </c>
      <c r="I43" s="4" t="s">
        <v>258</v>
      </c>
    </row>
    <row r="44" spans="1:10" x14ac:dyDescent="0.2">
      <c r="A44" s="3">
        <v>99211</v>
      </c>
      <c r="B44" s="3">
        <v>22</v>
      </c>
      <c r="C44" s="3">
        <v>1</v>
      </c>
      <c r="D44" s="3">
        <v>1</v>
      </c>
      <c r="E44" s="3">
        <v>1</v>
      </c>
      <c r="F44" s="3">
        <v>1</v>
      </c>
      <c r="G44" s="3">
        <v>1</v>
      </c>
      <c r="H44" s="3">
        <v>99211</v>
      </c>
      <c r="I44" s="4" t="s">
        <v>258</v>
      </c>
    </row>
    <row r="45" spans="1:10" x14ac:dyDescent="0.2">
      <c r="A45" s="3">
        <v>99212</v>
      </c>
      <c r="B45" s="3">
        <v>116</v>
      </c>
      <c r="C45" s="3">
        <v>1</v>
      </c>
      <c r="D45" s="3">
        <v>1</v>
      </c>
      <c r="E45" s="3">
        <v>1</v>
      </c>
      <c r="F45" s="3">
        <v>1</v>
      </c>
      <c r="G45" s="3">
        <v>3</v>
      </c>
      <c r="H45" s="3">
        <v>99212</v>
      </c>
      <c r="I45" s="4" t="s">
        <v>258</v>
      </c>
    </row>
    <row r="46" spans="1:10" x14ac:dyDescent="0.2">
      <c r="A46" s="3">
        <v>99213</v>
      </c>
      <c r="B46" s="3">
        <v>903</v>
      </c>
      <c r="C46" s="3">
        <v>1</v>
      </c>
      <c r="D46" s="3">
        <v>1</v>
      </c>
      <c r="E46" s="3">
        <v>2</v>
      </c>
      <c r="F46" s="3">
        <v>4</v>
      </c>
      <c r="G46" s="3">
        <v>8</v>
      </c>
      <c r="H46" s="3">
        <v>99213</v>
      </c>
      <c r="I46" s="4" t="s">
        <v>258</v>
      </c>
    </row>
    <row r="47" spans="1:10" x14ac:dyDescent="0.2">
      <c r="A47" s="3">
        <v>99214</v>
      </c>
      <c r="B47" s="3">
        <v>792</v>
      </c>
      <c r="C47" s="3">
        <v>1</v>
      </c>
      <c r="D47" s="3">
        <v>2</v>
      </c>
      <c r="E47" s="3">
        <v>3</v>
      </c>
      <c r="F47" s="3">
        <v>4</v>
      </c>
      <c r="G47" s="3">
        <v>9</v>
      </c>
      <c r="H47" s="3">
        <v>99214</v>
      </c>
      <c r="I47" s="4" t="s">
        <v>258</v>
      </c>
    </row>
    <row r="48" spans="1:10" x14ac:dyDescent="0.2">
      <c r="A48" s="3">
        <v>99215</v>
      </c>
      <c r="B48" s="3">
        <v>81</v>
      </c>
      <c r="C48" s="3">
        <v>1</v>
      </c>
      <c r="D48" s="3">
        <v>1</v>
      </c>
      <c r="E48" s="3">
        <v>1</v>
      </c>
      <c r="F48" s="3">
        <v>2</v>
      </c>
      <c r="G48" s="3">
        <v>3</v>
      </c>
      <c r="H48" s="3">
        <v>99215</v>
      </c>
      <c r="I48" s="4" t="s">
        <v>258</v>
      </c>
    </row>
    <row r="49" spans="1:10" x14ac:dyDescent="0.2">
      <c r="A49" s="3">
        <v>99222</v>
      </c>
      <c r="B49" s="3">
        <v>1</v>
      </c>
      <c r="C49" s="3">
        <v>1</v>
      </c>
      <c r="D49" s="3">
        <v>1</v>
      </c>
      <c r="E49" s="3">
        <v>1</v>
      </c>
      <c r="F49" s="3">
        <v>1</v>
      </c>
      <c r="G49" s="3">
        <v>1</v>
      </c>
      <c r="H49" s="3">
        <v>99222</v>
      </c>
      <c r="I49" s="4" t="s">
        <v>258</v>
      </c>
    </row>
    <row r="50" spans="1:10" x14ac:dyDescent="0.2">
      <c r="A50" s="3">
        <v>99232</v>
      </c>
      <c r="B50" s="3">
        <v>1</v>
      </c>
      <c r="C50" s="3">
        <v>3</v>
      </c>
      <c r="D50" s="3">
        <v>3</v>
      </c>
      <c r="E50" s="3">
        <v>3</v>
      </c>
      <c r="F50" s="3">
        <v>3</v>
      </c>
      <c r="G50" s="3">
        <v>3</v>
      </c>
      <c r="H50" s="3">
        <v>99232</v>
      </c>
      <c r="I50" s="4" t="s">
        <v>258</v>
      </c>
    </row>
    <row r="51" spans="1:10" x14ac:dyDescent="0.2">
      <c r="A51" s="3">
        <v>99334</v>
      </c>
      <c r="B51" s="3">
        <v>10</v>
      </c>
      <c r="C51" s="3">
        <v>1</v>
      </c>
      <c r="D51" s="3">
        <v>2.25</v>
      </c>
      <c r="E51" s="3">
        <v>3</v>
      </c>
      <c r="F51" s="3">
        <v>4</v>
      </c>
      <c r="G51" s="3">
        <v>5</v>
      </c>
      <c r="H51" s="3">
        <v>99334</v>
      </c>
      <c r="I51" s="4" t="s">
        <v>258</v>
      </c>
    </row>
    <row r="52" spans="1:10" x14ac:dyDescent="0.2">
      <c r="A52" s="3">
        <v>99335</v>
      </c>
      <c r="B52" s="3">
        <v>8</v>
      </c>
      <c r="C52" s="3">
        <v>1</v>
      </c>
      <c r="D52" s="3">
        <v>1</v>
      </c>
      <c r="E52" s="3">
        <v>1.5</v>
      </c>
      <c r="F52" s="3">
        <v>3.25</v>
      </c>
      <c r="G52" s="3">
        <v>6</v>
      </c>
      <c r="H52" s="3">
        <v>99335</v>
      </c>
      <c r="I52" s="4" t="s">
        <v>258</v>
      </c>
    </row>
    <row r="53" spans="1:10" x14ac:dyDescent="0.2">
      <c r="A53" s="3">
        <v>99336</v>
      </c>
      <c r="B53" s="3">
        <v>2</v>
      </c>
      <c r="C53" s="3">
        <v>6</v>
      </c>
      <c r="D53" s="3">
        <v>6.75</v>
      </c>
      <c r="E53" s="3">
        <v>7.5</v>
      </c>
      <c r="F53" s="3">
        <v>8.25</v>
      </c>
      <c r="G53" s="3">
        <v>9</v>
      </c>
      <c r="H53" s="3">
        <v>99336</v>
      </c>
      <c r="I53" s="4" t="s">
        <v>258</v>
      </c>
    </row>
    <row r="54" spans="1:10" x14ac:dyDescent="0.2">
      <c r="A54" s="3">
        <v>99337</v>
      </c>
      <c r="B54" s="3">
        <v>1</v>
      </c>
      <c r="C54" s="3">
        <v>1</v>
      </c>
      <c r="D54" s="3">
        <v>1</v>
      </c>
      <c r="E54" s="3">
        <v>1</v>
      </c>
      <c r="F54" s="3">
        <v>1</v>
      </c>
      <c r="G54" s="3">
        <v>1</v>
      </c>
      <c r="H54" s="3">
        <v>99337</v>
      </c>
      <c r="I54" s="4" t="s">
        <v>258</v>
      </c>
    </row>
    <row r="55" spans="1:10" x14ac:dyDescent="0.2">
      <c r="A55" s="3">
        <v>99348</v>
      </c>
      <c r="B55" s="3">
        <v>1</v>
      </c>
      <c r="C55" s="3">
        <v>1</v>
      </c>
      <c r="D55" s="3">
        <v>1</v>
      </c>
      <c r="E55" s="3">
        <v>1</v>
      </c>
      <c r="F55" s="3">
        <v>1</v>
      </c>
      <c r="G55" s="3">
        <v>1</v>
      </c>
      <c r="H55" s="3">
        <v>99348</v>
      </c>
      <c r="I55" s="4" t="s">
        <v>258</v>
      </c>
    </row>
    <row r="56" spans="1:10" x14ac:dyDescent="0.2">
      <c r="A56" s="3">
        <v>99349</v>
      </c>
      <c r="B56" s="3">
        <v>1</v>
      </c>
      <c r="C56" s="3">
        <v>1</v>
      </c>
      <c r="D56" s="3">
        <v>1</v>
      </c>
      <c r="E56" s="3">
        <v>1</v>
      </c>
      <c r="F56" s="3">
        <v>1</v>
      </c>
      <c r="G56" s="3">
        <v>1</v>
      </c>
      <c r="H56" s="3">
        <v>99349</v>
      </c>
      <c r="I56" s="4" t="s">
        <v>258</v>
      </c>
    </row>
    <row r="57" spans="1:10" x14ac:dyDescent="0.2">
      <c r="A57" s="5" t="s">
        <v>264</v>
      </c>
      <c r="B57" s="5">
        <v>1</v>
      </c>
      <c r="C57" s="5">
        <v>69</v>
      </c>
      <c r="D57" s="5">
        <v>69</v>
      </c>
      <c r="E57" s="5">
        <v>69</v>
      </c>
      <c r="F57" s="5">
        <v>69</v>
      </c>
      <c r="G57" s="5">
        <v>69</v>
      </c>
      <c r="H57" s="5" t="s">
        <v>264</v>
      </c>
      <c r="I57" s="6"/>
      <c r="J57" s="4" t="s">
        <v>265</v>
      </c>
    </row>
    <row r="58" spans="1:10" x14ac:dyDescent="0.2">
      <c r="A58" s="5" t="s">
        <v>266</v>
      </c>
      <c r="B58" s="5">
        <v>71</v>
      </c>
      <c r="C58" s="5">
        <v>1</v>
      </c>
      <c r="D58" s="5">
        <v>1</v>
      </c>
      <c r="E58" s="5">
        <v>1</v>
      </c>
      <c r="F58" s="5">
        <v>2</v>
      </c>
      <c r="G58" s="5">
        <v>3</v>
      </c>
      <c r="H58" s="5" t="s">
        <v>266</v>
      </c>
      <c r="I58" s="6"/>
      <c r="J58" s="4" t="s">
        <v>267</v>
      </c>
    </row>
    <row r="59" spans="1:10" x14ac:dyDescent="0.2">
      <c r="A59" s="5" t="s">
        <v>268</v>
      </c>
      <c r="B59" s="5">
        <v>11</v>
      </c>
      <c r="C59" s="5">
        <v>1</v>
      </c>
      <c r="D59" s="5">
        <v>4.5</v>
      </c>
      <c r="E59" s="5">
        <v>10</v>
      </c>
      <c r="F59" s="5">
        <v>14</v>
      </c>
      <c r="G59" s="5">
        <v>25</v>
      </c>
      <c r="H59" s="5" t="s">
        <v>268</v>
      </c>
      <c r="I59" s="6"/>
      <c r="J59" s="4" t="s">
        <v>269</v>
      </c>
    </row>
    <row r="60" spans="1:10" x14ac:dyDescent="0.2">
      <c r="A60" s="5" t="s">
        <v>270</v>
      </c>
      <c r="B60" s="5">
        <v>802</v>
      </c>
      <c r="C60" s="5">
        <v>1</v>
      </c>
      <c r="D60" s="5">
        <v>1</v>
      </c>
      <c r="E60" s="5">
        <v>1</v>
      </c>
      <c r="F60" s="5">
        <v>1</v>
      </c>
      <c r="G60" s="5">
        <v>1</v>
      </c>
      <c r="H60" s="5" t="s">
        <v>270</v>
      </c>
      <c r="I60" s="6"/>
      <c r="J60" s="4" t="s">
        <v>271</v>
      </c>
    </row>
    <row r="61" spans="1:10" x14ac:dyDescent="0.2">
      <c r="A61" s="3" t="s">
        <v>272</v>
      </c>
      <c r="B61" s="3">
        <v>733</v>
      </c>
      <c r="C61" s="3">
        <v>1</v>
      </c>
      <c r="D61" s="3">
        <v>3</v>
      </c>
      <c r="E61" s="3">
        <v>7</v>
      </c>
      <c r="F61" s="3">
        <v>12</v>
      </c>
      <c r="G61" s="3">
        <v>28</v>
      </c>
      <c r="H61" s="3" t="s">
        <v>272</v>
      </c>
      <c r="I61" s="4" t="s">
        <v>258</v>
      </c>
    </row>
    <row r="62" spans="1:10" x14ac:dyDescent="0.2">
      <c r="A62" s="5" t="s">
        <v>273</v>
      </c>
      <c r="B62" s="5">
        <v>2</v>
      </c>
      <c r="C62" s="5">
        <v>8</v>
      </c>
      <c r="D62" s="5">
        <v>24.75</v>
      </c>
      <c r="E62" s="5">
        <v>41.5</v>
      </c>
      <c r="F62" s="5">
        <v>58.25</v>
      </c>
      <c r="G62" s="5">
        <v>75</v>
      </c>
      <c r="H62" s="5" t="s">
        <v>273</v>
      </c>
      <c r="I62" s="6"/>
      <c r="J62" s="4" t="s">
        <v>261</v>
      </c>
    </row>
    <row r="63" spans="1:10" x14ac:dyDescent="0.2">
      <c r="A63" s="3" t="s">
        <v>274</v>
      </c>
      <c r="B63" s="3">
        <v>3</v>
      </c>
      <c r="C63" s="3">
        <v>26</v>
      </c>
      <c r="D63" s="3">
        <v>43</v>
      </c>
      <c r="E63" s="3">
        <v>60</v>
      </c>
      <c r="F63" s="3">
        <v>71.5</v>
      </c>
      <c r="G63" s="3">
        <v>83</v>
      </c>
      <c r="H63" s="3" t="s">
        <v>274</v>
      </c>
      <c r="I63" s="4" t="s">
        <v>274</v>
      </c>
    </row>
    <row r="64" spans="1:10" x14ac:dyDescent="0.2">
      <c r="A64" s="5" t="s">
        <v>150</v>
      </c>
      <c r="B64" s="5">
        <v>74</v>
      </c>
      <c r="C64" s="5">
        <v>1</v>
      </c>
      <c r="D64" s="5">
        <v>3</v>
      </c>
      <c r="E64" s="5">
        <v>17.5</v>
      </c>
      <c r="F64" s="5">
        <v>42.75</v>
      </c>
      <c r="G64" s="5">
        <v>109</v>
      </c>
      <c r="H64" s="5" t="s">
        <v>150</v>
      </c>
      <c r="I64" s="6"/>
      <c r="J64" s="4" t="s">
        <v>298</v>
      </c>
    </row>
    <row r="65" spans="1:10" x14ac:dyDescent="0.2">
      <c r="A65" s="5" t="s">
        <v>76</v>
      </c>
      <c r="B65" s="5">
        <v>9</v>
      </c>
      <c r="C65" s="5">
        <v>37</v>
      </c>
      <c r="D65" s="5">
        <v>68</v>
      </c>
      <c r="E65" s="5">
        <v>120</v>
      </c>
      <c r="F65" s="5">
        <v>286</v>
      </c>
      <c r="G65" s="5">
        <v>418</v>
      </c>
      <c r="H65" s="5" t="s">
        <v>76</v>
      </c>
      <c r="I65" s="6"/>
      <c r="J65" s="4" t="s">
        <v>307</v>
      </c>
    </row>
    <row r="66" spans="1:10" x14ac:dyDescent="0.2">
      <c r="A66" s="3" t="s">
        <v>95</v>
      </c>
      <c r="B66" s="3">
        <v>181</v>
      </c>
      <c r="C66" s="3">
        <v>1</v>
      </c>
      <c r="D66" s="3">
        <v>27</v>
      </c>
      <c r="E66" s="3">
        <v>140</v>
      </c>
      <c r="F66" s="3">
        <v>362</v>
      </c>
      <c r="G66" s="3">
        <v>365</v>
      </c>
      <c r="H66" s="3" t="s">
        <v>95</v>
      </c>
      <c r="I66" s="4" t="s">
        <v>95</v>
      </c>
    </row>
    <row r="67" spans="1:10" x14ac:dyDescent="0.2">
      <c r="A67" s="3" t="s">
        <v>275</v>
      </c>
      <c r="B67" s="3">
        <v>40</v>
      </c>
      <c r="C67" s="3">
        <v>1</v>
      </c>
      <c r="D67" s="3">
        <v>2.75</v>
      </c>
      <c r="E67" s="3">
        <v>3</v>
      </c>
      <c r="F67" s="3">
        <v>4</v>
      </c>
      <c r="G67" s="3">
        <v>5</v>
      </c>
      <c r="H67" s="3" t="s">
        <v>275</v>
      </c>
      <c r="I67" s="4" t="s">
        <v>275</v>
      </c>
    </row>
    <row r="68" spans="1:10" x14ac:dyDescent="0.2">
      <c r="A68" s="5" t="s">
        <v>276</v>
      </c>
      <c r="B68" s="5">
        <v>51</v>
      </c>
      <c r="C68" s="5">
        <v>1</v>
      </c>
      <c r="D68" s="5">
        <v>2</v>
      </c>
      <c r="E68" s="5">
        <v>4</v>
      </c>
      <c r="F68" s="5">
        <v>6</v>
      </c>
      <c r="G68" s="5">
        <v>10</v>
      </c>
      <c r="H68" s="5" t="s">
        <v>276</v>
      </c>
      <c r="I68" s="6"/>
      <c r="J68" s="4" t="s">
        <v>277</v>
      </c>
    </row>
    <row r="69" spans="1:10" x14ac:dyDescent="0.2">
      <c r="A69" s="3" t="s">
        <v>152</v>
      </c>
      <c r="B69" s="3">
        <v>1415</v>
      </c>
      <c r="C69" s="3">
        <v>6</v>
      </c>
      <c r="D69" s="3">
        <v>1405</v>
      </c>
      <c r="E69" s="3">
        <v>3045</v>
      </c>
      <c r="F69" s="3">
        <v>4353.5</v>
      </c>
      <c r="G69" s="3">
        <v>6433</v>
      </c>
      <c r="H69" s="3" t="s">
        <v>152</v>
      </c>
      <c r="I69" s="4" t="s">
        <v>152</v>
      </c>
    </row>
    <row r="70" spans="1:10" x14ac:dyDescent="0.2">
      <c r="A70" s="3" t="s">
        <v>91</v>
      </c>
      <c r="B70" s="3">
        <v>917</v>
      </c>
      <c r="C70" s="3">
        <v>1</v>
      </c>
      <c r="D70" s="3">
        <v>360</v>
      </c>
      <c r="E70" s="3">
        <v>1620</v>
      </c>
      <c r="F70" s="3">
        <v>3992</v>
      </c>
      <c r="G70" s="3">
        <v>9476</v>
      </c>
      <c r="H70" s="3" t="s">
        <v>91</v>
      </c>
      <c r="I70" s="4" t="s">
        <v>91</v>
      </c>
    </row>
    <row r="71" spans="1:10" x14ac:dyDescent="0.2">
      <c r="A71" s="3" t="s">
        <v>93</v>
      </c>
      <c r="B71" s="3">
        <v>722</v>
      </c>
      <c r="C71" s="3">
        <v>2</v>
      </c>
      <c r="D71" s="3">
        <v>344.25</v>
      </c>
      <c r="E71" s="3">
        <v>365</v>
      </c>
      <c r="F71" s="3">
        <v>365</v>
      </c>
      <c r="G71" s="3">
        <v>372</v>
      </c>
      <c r="H71" s="3" t="s">
        <v>93</v>
      </c>
      <c r="I71" s="4" t="s">
        <v>93</v>
      </c>
    </row>
    <row r="72" spans="1:10" x14ac:dyDescent="0.2">
      <c r="A72" s="3" t="s">
        <v>100</v>
      </c>
      <c r="B72" s="3">
        <v>6</v>
      </c>
      <c r="C72" s="3">
        <v>8</v>
      </c>
      <c r="D72" s="3">
        <v>95.25</v>
      </c>
      <c r="E72" s="3">
        <v>111</v>
      </c>
      <c r="F72" s="3">
        <v>166.5</v>
      </c>
      <c r="G72" s="3">
        <v>240</v>
      </c>
      <c r="H72" s="3" t="s">
        <v>100</v>
      </c>
      <c r="I72" s="4" t="s">
        <v>258</v>
      </c>
    </row>
    <row r="73" spans="1:10" x14ac:dyDescent="0.2">
      <c r="A73" s="3" t="s">
        <v>154</v>
      </c>
      <c r="B73" s="3">
        <v>255</v>
      </c>
      <c r="C73" s="3">
        <v>1</v>
      </c>
      <c r="D73" s="3">
        <v>33</v>
      </c>
      <c r="E73" s="3">
        <v>140</v>
      </c>
      <c r="F73" s="3">
        <v>497.5</v>
      </c>
      <c r="G73" s="3">
        <v>1724</v>
      </c>
      <c r="H73" s="3" t="s">
        <v>154</v>
      </c>
      <c r="I73" s="4" t="s">
        <v>154</v>
      </c>
    </row>
    <row r="74" spans="1:10" x14ac:dyDescent="0.2">
      <c r="A74" s="5" t="s">
        <v>97</v>
      </c>
      <c r="B74" s="5">
        <v>18</v>
      </c>
      <c r="C74" s="5">
        <v>9</v>
      </c>
      <c r="D74" s="5">
        <v>133</v>
      </c>
      <c r="E74" s="5">
        <v>468</v>
      </c>
      <c r="F74" s="5">
        <v>1893.75</v>
      </c>
      <c r="G74" s="5">
        <v>3683</v>
      </c>
      <c r="H74" s="5" t="s">
        <v>97</v>
      </c>
      <c r="I74" s="6"/>
      <c r="J74" s="4" t="e">
        <v>#N/A</v>
      </c>
    </row>
    <row r="75" spans="1:10" x14ac:dyDescent="0.2">
      <c r="A75" s="5" t="s">
        <v>114</v>
      </c>
      <c r="B75" s="5">
        <v>1</v>
      </c>
      <c r="C75" s="5">
        <v>20</v>
      </c>
      <c r="D75" s="5">
        <v>20</v>
      </c>
      <c r="E75" s="5">
        <v>20</v>
      </c>
      <c r="F75" s="5">
        <v>20</v>
      </c>
      <c r="G75" s="5">
        <v>20</v>
      </c>
      <c r="H75" s="5" t="s">
        <v>114</v>
      </c>
      <c r="I75" s="6"/>
      <c r="J75" s="4" t="s">
        <v>279</v>
      </c>
    </row>
    <row r="76" spans="1:10" x14ac:dyDescent="0.2">
      <c r="A76" s="3" t="s">
        <v>104</v>
      </c>
      <c r="B76" s="3">
        <v>12</v>
      </c>
      <c r="C76" s="3">
        <v>1</v>
      </c>
      <c r="D76" s="3">
        <v>1</v>
      </c>
      <c r="E76" s="3">
        <v>1</v>
      </c>
      <c r="F76" s="3">
        <v>1.25</v>
      </c>
      <c r="G76" s="3">
        <v>2</v>
      </c>
      <c r="H76" s="3" t="s">
        <v>104</v>
      </c>
      <c r="I76" s="4" t="s">
        <v>104</v>
      </c>
    </row>
    <row r="77" spans="1:10" x14ac:dyDescent="0.2">
      <c r="A77" s="3" t="s">
        <v>233</v>
      </c>
      <c r="B77" s="3">
        <v>1</v>
      </c>
      <c r="C77" s="3">
        <v>42</v>
      </c>
      <c r="D77" s="3">
        <v>42</v>
      </c>
      <c r="E77" s="3">
        <v>42</v>
      </c>
      <c r="F77" s="3">
        <v>42</v>
      </c>
      <c r="G77" s="3">
        <v>42</v>
      </c>
      <c r="H77" s="3" t="s">
        <v>233</v>
      </c>
      <c r="I77" s="4" t="s">
        <v>233</v>
      </c>
    </row>
    <row r="78" spans="1:10" x14ac:dyDescent="0.2">
      <c r="A78" s="3" t="s">
        <v>219</v>
      </c>
      <c r="B78" s="3">
        <v>5</v>
      </c>
      <c r="C78" s="3">
        <v>1</v>
      </c>
      <c r="D78" s="3">
        <v>1</v>
      </c>
      <c r="E78" s="3">
        <v>1</v>
      </c>
      <c r="F78" s="3">
        <v>1</v>
      </c>
      <c r="G78" s="3">
        <v>1</v>
      </c>
      <c r="H78" s="3" t="s">
        <v>219</v>
      </c>
      <c r="I78" s="4" t="s">
        <v>219</v>
      </c>
    </row>
    <row r="79" spans="1:10" x14ac:dyDescent="0.2">
      <c r="A79" s="5" t="s">
        <v>302</v>
      </c>
      <c r="B79" s="5">
        <v>3</v>
      </c>
      <c r="C79" s="5">
        <v>1</v>
      </c>
      <c r="D79" s="5">
        <v>1</v>
      </c>
      <c r="E79" s="5">
        <v>1</v>
      </c>
      <c r="F79" s="5">
        <v>1</v>
      </c>
      <c r="G79" s="5">
        <v>1</v>
      </c>
      <c r="H79" s="5" t="s">
        <v>302</v>
      </c>
      <c r="I79" s="6"/>
      <c r="J79" s="4" t="s">
        <v>267</v>
      </c>
    </row>
    <row r="80" spans="1:10" x14ac:dyDescent="0.2">
      <c r="A80" s="5" t="s">
        <v>308</v>
      </c>
      <c r="B80" s="5">
        <v>2</v>
      </c>
      <c r="C80" s="5">
        <v>40</v>
      </c>
      <c r="D80" s="5">
        <v>109</v>
      </c>
      <c r="E80" s="5">
        <v>178</v>
      </c>
      <c r="F80" s="5">
        <v>247</v>
      </c>
      <c r="G80" s="5">
        <v>316</v>
      </c>
      <c r="H80" s="5" t="s">
        <v>308</v>
      </c>
      <c r="I80" s="6"/>
      <c r="J80" s="4" t="s">
        <v>309</v>
      </c>
    </row>
    <row r="81" spans="1:10" x14ac:dyDescent="0.2">
      <c r="A81" s="5" t="s">
        <v>310</v>
      </c>
      <c r="B81" s="5">
        <v>6</v>
      </c>
      <c r="C81" s="5">
        <v>534</v>
      </c>
      <c r="D81" s="5">
        <v>967.25</v>
      </c>
      <c r="E81" s="5">
        <v>1183</v>
      </c>
      <c r="F81" s="5">
        <v>1975.5</v>
      </c>
      <c r="G81" s="5">
        <v>2358</v>
      </c>
      <c r="H81" s="5" t="s">
        <v>310</v>
      </c>
      <c r="I81" s="6"/>
      <c r="J81" s="4" t="s">
        <v>309</v>
      </c>
    </row>
    <row r="82" spans="1:10" x14ac:dyDescent="0.2">
      <c r="A82" s="5" t="s">
        <v>135</v>
      </c>
      <c r="B82" s="5">
        <v>129</v>
      </c>
      <c r="C82" s="5">
        <v>1</v>
      </c>
      <c r="D82" s="5">
        <v>1</v>
      </c>
      <c r="E82" s="5">
        <v>1</v>
      </c>
      <c r="F82" s="5">
        <v>2</v>
      </c>
      <c r="G82" s="5">
        <v>3</v>
      </c>
      <c r="H82" s="5" t="s">
        <v>135</v>
      </c>
      <c r="I82" s="6"/>
      <c r="J82" s="4" t="s">
        <v>261</v>
      </c>
    </row>
    <row r="83" spans="1:10" x14ac:dyDescent="0.2">
      <c r="A83" s="5" t="s">
        <v>119</v>
      </c>
      <c r="B83" s="5">
        <v>2</v>
      </c>
      <c r="C83" s="5">
        <v>64</v>
      </c>
      <c r="D83" s="5">
        <v>78.75</v>
      </c>
      <c r="E83" s="5">
        <v>93.5</v>
      </c>
      <c r="F83" s="5">
        <v>108.25</v>
      </c>
      <c r="G83" s="5">
        <v>123</v>
      </c>
      <c r="H83" s="5" t="s">
        <v>119</v>
      </c>
      <c r="I83" s="6"/>
      <c r="J83" s="4" t="s">
        <v>297</v>
      </c>
    </row>
    <row r="84" spans="1:10" x14ac:dyDescent="0.2">
      <c r="A84" s="5" t="s">
        <v>280</v>
      </c>
      <c r="B84" s="5">
        <v>14</v>
      </c>
      <c r="C84" s="5">
        <v>1</v>
      </c>
      <c r="D84" s="5">
        <v>3.25</v>
      </c>
      <c r="E84" s="5">
        <v>6</v>
      </c>
      <c r="F84" s="5">
        <v>7</v>
      </c>
      <c r="G84" s="5">
        <v>10</v>
      </c>
      <c r="H84" s="5" t="s">
        <v>280</v>
      </c>
      <c r="I84" s="6"/>
      <c r="J84" s="4" t="s">
        <v>281</v>
      </c>
    </row>
    <row r="85" spans="1:10" x14ac:dyDescent="0.2">
      <c r="A85" s="3" t="s">
        <v>126</v>
      </c>
      <c r="B85" s="3">
        <v>197</v>
      </c>
      <c r="C85" s="3">
        <v>1</v>
      </c>
      <c r="D85" s="3">
        <v>1</v>
      </c>
      <c r="E85" s="3">
        <v>1</v>
      </c>
      <c r="F85" s="3">
        <v>1</v>
      </c>
      <c r="G85" s="3">
        <v>1</v>
      </c>
      <c r="H85" s="3" t="s">
        <v>126</v>
      </c>
      <c r="I85" s="4" t="s">
        <v>126</v>
      </c>
    </row>
    <row r="86" spans="1:10" x14ac:dyDescent="0.2">
      <c r="A86" s="3" t="s">
        <v>146</v>
      </c>
      <c r="B86" s="3">
        <v>393</v>
      </c>
      <c r="C86" s="3">
        <v>1</v>
      </c>
      <c r="D86" s="3">
        <v>3</v>
      </c>
      <c r="E86" s="3">
        <v>11</v>
      </c>
      <c r="F86" s="3">
        <v>19</v>
      </c>
      <c r="G86" s="3">
        <v>45</v>
      </c>
      <c r="H86" s="3" t="s">
        <v>146</v>
      </c>
      <c r="I86" s="4" t="s">
        <v>146</v>
      </c>
    </row>
    <row r="87" spans="1:10" x14ac:dyDescent="0.2">
      <c r="A87" s="3" t="s">
        <v>179</v>
      </c>
      <c r="B87" s="3">
        <v>383</v>
      </c>
      <c r="C87" s="3">
        <v>8</v>
      </c>
      <c r="D87" s="3">
        <v>481.5</v>
      </c>
      <c r="E87" s="3">
        <v>991</v>
      </c>
      <c r="F87" s="3">
        <v>1742</v>
      </c>
      <c r="G87" s="3">
        <v>3416</v>
      </c>
      <c r="H87" s="3" t="s">
        <v>179</v>
      </c>
      <c r="I87" s="4" t="s">
        <v>179</v>
      </c>
    </row>
    <row r="88" spans="1:10" x14ac:dyDescent="0.2">
      <c r="A88" s="5" t="s">
        <v>112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 t="s">
        <v>112</v>
      </c>
      <c r="I88" s="6"/>
      <c r="J88" s="4" t="s">
        <v>279</v>
      </c>
    </row>
    <row r="89" spans="1:10" x14ac:dyDescent="0.2">
      <c r="A89" s="3" t="s">
        <v>156</v>
      </c>
      <c r="B89" s="3">
        <v>2295</v>
      </c>
      <c r="C89" s="3">
        <v>1</v>
      </c>
      <c r="D89" s="3">
        <v>18</v>
      </c>
      <c r="E89" s="3">
        <v>33</v>
      </c>
      <c r="F89" s="3">
        <v>51</v>
      </c>
      <c r="G89" s="3">
        <v>106</v>
      </c>
      <c r="H89" s="3" t="s">
        <v>156</v>
      </c>
      <c r="I89" s="4" t="s">
        <v>156</v>
      </c>
    </row>
    <row r="90" spans="1:10" x14ac:dyDescent="0.2">
      <c r="A90" s="3" t="s">
        <v>158</v>
      </c>
      <c r="B90" s="3">
        <v>476</v>
      </c>
      <c r="C90" s="3">
        <v>1</v>
      </c>
      <c r="D90" s="3">
        <v>19</v>
      </c>
      <c r="E90" s="3">
        <v>37</v>
      </c>
      <c r="F90" s="3">
        <v>64</v>
      </c>
      <c r="G90" s="3">
        <v>127</v>
      </c>
      <c r="H90" s="3" t="s">
        <v>158</v>
      </c>
      <c r="I90" s="4" t="s">
        <v>158</v>
      </c>
    </row>
    <row r="91" spans="1:10" x14ac:dyDescent="0.2">
      <c r="A91" s="3" t="s">
        <v>144</v>
      </c>
      <c r="B91" s="3">
        <v>742</v>
      </c>
      <c r="C91" s="3">
        <v>2</v>
      </c>
      <c r="D91" s="3">
        <v>346.25</v>
      </c>
      <c r="E91" s="3">
        <v>365</v>
      </c>
      <c r="F91" s="3">
        <v>365</v>
      </c>
      <c r="G91" s="3">
        <v>365</v>
      </c>
      <c r="H91" s="3" t="s">
        <v>144</v>
      </c>
      <c r="I91" s="4" t="s">
        <v>144</v>
      </c>
    </row>
    <row r="92" spans="1:10" x14ac:dyDescent="0.2">
      <c r="A92" s="5" t="s">
        <v>282</v>
      </c>
      <c r="B92" s="5">
        <v>28</v>
      </c>
      <c r="C92" s="5">
        <v>1</v>
      </c>
      <c r="D92" s="5">
        <v>1</v>
      </c>
      <c r="E92" s="5">
        <v>1</v>
      </c>
      <c r="F92" s="5">
        <v>2</v>
      </c>
      <c r="G92" s="5">
        <v>3</v>
      </c>
      <c r="H92" s="5" t="s">
        <v>282</v>
      </c>
      <c r="I92" s="6"/>
      <c r="J92" s="4" t="s">
        <v>283</v>
      </c>
    </row>
    <row r="93" spans="1:10" x14ac:dyDescent="0.2">
      <c r="A93" s="5" t="s">
        <v>284</v>
      </c>
      <c r="B93" s="5">
        <v>59</v>
      </c>
      <c r="C93" s="5">
        <v>1</v>
      </c>
      <c r="D93" s="5">
        <v>4.5</v>
      </c>
      <c r="E93" s="5">
        <v>9</v>
      </c>
      <c r="F93" s="5">
        <v>16</v>
      </c>
      <c r="G93" s="5">
        <v>40</v>
      </c>
      <c r="H93" s="5" t="s">
        <v>284</v>
      </c>
      <c r="I93" s="6"/>
      <c r="J93" s="4" t="s">
        <v>285</v>
      </c>
    </row>
    <row r="94" spans="1:10" x14ac:dyDescent="0.2">
      <c r="A94" s="5" t="s">
        <v>286</v>
      </c>
      <c r="B94" s="5">
        <v>163</v>
      </c>
      <c r="C94" s="5">
        <v>4</v>
      </c>
      <c r="D94" s="5">
        <v>56</v>
      </c>
      <c r="E94" s="5">
        <v>91</v>
      </c>
      <c r="F94" s="5">
        <v>106</v>
      </c>
      <c r="G94" s="5">
        <v>162</v>
      </c>
      <c r="H94" s="5" t="s">
        <v>286</v>
      </c>
      <c r="I94" s="6"/>
      <c r="J94" s="4" t="e">
        <v>#N/A</v>
      </c>
    </row>
    <row r="95" spans="1:10" x14ac:dyDescent="0.2">
      <c r="A95" s="3" t="s">
        <v>225</v>
      </c>
      <c r="B95" s="3">
        <v>1</v>
      </c>
      <c r="C95" s="3">
        <v>35</v>
      </c>
      <c r="D95" s="3">
        <v>35</v>
      </c>
      <c r="E95" s="3">
        <v>35</v>
      </c>
      <c r="F95" s="3">
        <v>35</v>
      </c>
      <c r="G95" s="3">
        <v>35</v>
      </c>
      <c r="H95" s="3" t="s">
        <v>225</v>
      </c>
      <c r="I95" s="4" t="s">
        <v>225</v>
      </c>
    </row>
    <row r="96" spans="1:10" x14ac:dyDescent="0.2">
      <c r="A96" s="3" t="s">
        <v>109</v>
      </c>
      <c r="B96" s="3">
        <v>92</v>
      </c>
      <c r="C96" s="3">
        <v>1</v>
      </c>
      <c r="D96" s="3">
        <v>8</v>
      </c>
      <c r="E96" s="3">
        <v>12</v>
      </c>
      <c r="F96" s="3">
        <v>12</v>
      </c>
      <c r="G96" s="3">
        <v>12</v>
      </c>
      <c r="H96" s="3" t="s">
        <v>109</v>
      </c>
      <c r="I96" s="4" t="s">
        <v>109</v>
      </c>
    </row>
    <row r="97" spans="1:10" x14ac:dyDescent="0.2">
      <c r="A97" s="5" t="s">
        <v>303</v>
      </c>
      <c r="B97" s="5">
        <v>3</v>
      </c>
      <c r="C97" s="5">
        <v>1</v>
      </c>
      <c r="D97" s="5">
        <v>1</v>
      </c>
      <c r="E97" s="5">
        <v>1</v>
      </c>
      <c r="F97" s="5">
        <v>8.5</v>
      </c>
      <c r="G97" s="5">
        <v>16</v>
      </c>
      <c r="H97" s="5" t="s">
        <v>303</v>
      </c>
      <c r="I97" s="6"/>
      <c r="J97" s="4" t="s">
        <v>267</v>
      </c>
    </row>
    <row r="98" spans="1:10" x14ac:dyDescent="0.2">
      <c r="A98" s="5" t="s">
        <v>304</v>
      </c>
      <c r="B98" s="5">
        <v>8</v>
      </c>
      <c r="C98" s="5">
        <v>1</v>
      </c>
      <c r="D98" s="5">
        <v>1</v>
      </c>
      <c r="E98" s="5">
        <v>1</v>
      </c>
      <c r="F98" s="5">
        <v>1.25</v>
      </c>
      <c r="G98" s="5">
        <v>2</v>
      </c>
      <c r="H98" s="5" t="s">
        <v>304</v>
      </c>
      <c r="I98" s="6"/>
      <c r="J98" s="4" t="s">
        <v>267</v>
      </c>
    </row>
    <row r="99" spans="1:10" x14ac:dyDescent="0.2">
      <c r="A99" s="5" t="s">
        <v>181</v>
      </c>
      <c r="B99" s="5">
        <v>6</v>
      </c>
      <c r="C99" s="5">
        <v>5</v>
      </c>
      <c r="D99" s="5">
        <v>6</v>
      </c>
      <c r="E99" s="5">
        <v>7.5</v>
      </c>
      <c r="F99" s="5">
        <v>12.75</v>
      </c>
      <c r="G99" s="5">
        <v>19</v>
      </c>
      <c r="H99" s="5" t="s">
        <v>181</v>
      </c>
      <c r="I99" s="6"/>
      <c r="J99" s="4" t="s">
        <v>305</v>
      </c>
    </row>
    <row r="100" spans="1:10" x14ac:dyDescent="0.2">
      <c r="A100" s="5" t="s">
        <v>287</v>
      </c>
      <c r="B100" s="5">
        <v>7</v>
      </c>
      <c r="C100" s="5">
        <v>1</v>
      </c>
      <c r="D100" s="5">
        <v>1</v>
      </c>
      <c r="E100" s="5">
        <v>1</v>
      </c>
      <c r="F100" s="5">
        <v>2</v>
      </c>
      <c r="G100" s="5">
        <v>2</v>
      </c>
      <c r="H100" s="5" t="s">
        <v>287</v>
      </c>
      <c r="I100" s="6"/>
      <c r="J100" s="4" t="s">
        <v>288</v>
      </c>
    </row>
    <row r="101" spans="1:10" x14ac:dyDescent="0.2">
      <c r="A101" s="5" t="s">
        <v>311</v>
      </c>
      <c r="B101" s="5">
        <v>2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 t="s">
        <v>311</v>
      </c>
      <c r="I101" s="6"/>
      <c r="J101" s="4" t="s">
        <v>267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e458f31-3383-4fcd-8a81-34822910abd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7FB2FFFC5C1E4BB85619378E92B6C0" ma:contentTypeVersion="12" ma:contentTypeDescription="Create a new document." ma:contentTypeScope="" ma:versionID="fcba3f2cef604db536aabf93fc541e79">
  <xsd:schema xmlns:xsd="http://www.w3.org/2001/XMLSchema" xmlns:xs="http://www.w3.org/2001/XMLSchema" xmlns:p="http://schemas.microsoft.com/office/2006/metadata/properties" xmlns:ns2="3557fdfa-3bb9-431f-b463-080ea00a8ef7" xmlns:ns3="7e458f31-3383-4fcd-8a81-34822910abd0" targetNamespace="http://schemas.microsoft.com/office/2006/metadata/properties" ma:root="true" ma:fieldsID="88d1e6731573b7689b09f3eaebe4f78a" ns2:_="" ns3:_="">
    <xsd:import namespace="3557fdfa-3bb9-431f-b463-080ea00a8ef7"/>
    <xsd:import namespace="7e458f31-3383-4fcd-8a81-34822910a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7fdfa-3bb9-431f-b463-080ea00a8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58f31-3383-4fcd-8a81-34822910a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5C5AF-9D8F-41F7-8556-3F130D0742EB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7e458f31-3383-4fcd-8a81-34822910abd0"/>
    <ds:schemaRef ds:uri="http://schemas.microsoft.com/office/infopath/2007/PartnerControls"/>
    <ds:schemaRef ds:uri="http://schemas.microsoft.com/office/2006/documentManagement/types"/>
    <ds:schemaRef ds:uri="3557fdfa-3bb9-431f-b463-080ea00a8ef7"/>
  </ds:schemaRefs>
</ds:datastoreItem>
</file>

<file path=customXml/itemProps2.xml><?xml version="1.0" encoding="utf-8"?>
<ds:datastoreItem xmlns:ds="http://schemas.openxmlformats.org/officeDocument/2006/customXml" ds:itemID="{31C5E408-4E26-407D-B009-FC8BDB460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7fdfa-3bb9-431f-b463-080ea00a8ef7"/>
    <ds:schemaRef ds:uri="7e458f31-3383-4fcd-8a81-34822910a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FE883A-D1D2-4343-80D0-5815DA105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Worksheet Definitions</vt:lpstr>
      <vt:lpstr>MI</vt:lpstr>
      <vt:lpstr>SED</vt:lpstr>
      <vt:lpstr>IDD Adult</vt:lpstr>
      <vt:lpstr>IDD Child</vt:lpstr>
      <vt:lpstr>IMH</vt:lpstr>
      <vt:lpstr>MI Adult</vt:lpstr>
      <vt:lpstr>MI Child</vt:lpstr>
      <vt:lpstr>DD Adult</vt:lpstr>
      <vt:lpstr>DD Child</vt:lpstr>
      <vt:lpstr>'IDD Adult'!Print_Titles</vt:lpstr>
      <vt:lpstr>'IDD Child'!Print_Titles</vt:lpstr>
      <vt:lpstr>MI!Print_Titles</vt:lpstr>
      <vt:lpstr>SED!Print_Titles</vt:lpstr>
    </vt:vector>
  </TitlesOfParts>
  <Manager/>
  <Company>PCE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 Adkins</dc:creator>
  <cp:keywords/>
  <dc:description/>
  <cp:lastModifiedBy>Robin Kalbfleisch</cp:lastModifiedBy>
  <cp:revision/>
  <cp:lastPrinted>2021-05-31T21:49:13Z</cp:lastPrinted>
  <dcterms:created xsi:type="dcterms:W3CDTF">2016-05-17T13:21:50Z</dcterms:created>
  <dcterms:modified xsi:type="dcterms:W3CDTF">2021-06-23T15:40:15Z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0x010100EC7FB2FFFC5C1E4BB85619378E92B6C0</vt:lpwstr>
  </property>
  <property fmtid="{D5CDD505-2E9C-101B-9397-08002B2CF9AE}" pid="3" name="AuthorIds_UIVersion_6656">
    <vt:lpwstr>36</vt:lpwstr>
  </property>
  <property fmtid="{D5CDD505-2E9C-101B-9397-08002B2CF9AE}" pid="4" name="AuthorIds_UIVersion_7168">
    <vt:lpwstr>23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